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1"/>
  <workbookPr/>
  <mc:AlternateContent xmlns:mc="http://schemas.openxmlformats.org/markup-compatibility/2006">
    <mc:Choice Requires="x15">
      <x15ac:absPath xmlns:x15ac="http://schemas.microsoft.com/office/spreadsheetml/2010/11/ac" url="/Users/felipelk/Downloads/"/>
    </mc:Choice>
  </mc:AlternateContent>
  <xr:revisionPtr revIDLastSave="0" documentId="13_ncr:1_{32528819-D6BD-B54F-9CEC-D063F3F23C67}" xr6:coauthVersionLast="47" xr6:coauthVersionMax="47" xr10:uidLastSave="{00000000-0000-0000-0000-000000000000}"/>
  <bookViews>
    <workbookView xWindow="12220" yWindow="760" windowWidth="18020" windowHeight="17180" firstSheet="21" activeTab="23" xr2:uid="{00000000-000D-0000-FFFF-FFFF00000000}"/>
  </bookViews>
  <sheets>
    <sheet name="Executive Overview" sheetId="1" r:id="rId1"/>
    <sheet name="Presidency" sheetId="2" r:id="rId2"/>
    <sheet name="Ministries Overview" sheetId="3" r:id="rId3"/>
    <sheet name="Min. of Governance" sheetId="4" r:id="rId4"/>
    <sheet name="Min. of Foreign Affairs" sheetId="5" r:id="rId5"/>
    <sheet name="Min. of Defense" sheetId="6" r:id="rId6"/>
    <sheet name="Min. of the Navy" sheetId="7" r:id="rId7"/>
    <sheet name="Min. of Finance &amp; Public Credit" sheetId="8" r:id="rId8"/>
    <sheet name="Min. of Welfare" sheetId="9" r:id="rId9"/>
    <sheet name="Min. of Env. &amp; Natural Resource" sheetId="10" r:id="rId10"/>
    <sheet name="Min. of Energy" sheetId="11" r:id="rId11"/>
    <sheet name="Min. of Economy" sheetId="12" r:id="rId12"/>
    <sheet name="Min. of Agriculture &amp; Rural Dev" sheetId="13" r:id="rId13"/>
    <sheet name="Min. of Infra., Comms. &amp; Transp" sheetId="14" r:id="rId14"/>
    <sheet name="Min. of Labor &amp; Social Welfare" sheetId="15" r:id="rId15"/>
    <sheet name="Min. of Agrarian, Territorial" sheetId="16" r:id="rId16"/>
    <sheet name="Min. of Public Education" sheetId="17" r:id="rId17"/>
    <sheet name="Min. of Culture" sheetId="18" r:id="rId18"/>
    <sheet name="Min. of Tourism" sheetId="19" r:id="rId19"/>
    <sheet name="Min. of Civil Service" sheetId="20" r:id="rId20"/>
    <sheet name="Legal Counsel of the Fed. Exec." sheetId="21" r:id="rId21"/>
    <sheet name="Min. of Security &amp; Civilian Pro" sheetId="22" r:id="rId22"/>
    <sheet name="Min. of Health" sheetId="23" r:id="rId23"/>
    <sheet name="Body of Law" sheetId="24" r:id="rId2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23" l="1"/>
  <c r="C16" i="23"/>
  <c r="C17" i="22"/>
  <c r="C16" i="22"/>
  <c r="C17" i="21"/>
  <c r="C16" i="21"/>
  <c r="C17" i="20"/>
  <c r="C16" i="20"/>
  <c r="C17" i="19"/>
  <c r="C16" i="19"/>
  <c r="C17" i="18"/>
  <c r="C16" i="18"/>
  <c r="C17" i="17"/>
  <c r="C16" i="17"/>
  <c r="C17" i="16"/>
  <c r="C16" i="16"/>
  <c r="C17" i="15"/>
  <c r="C16" i="15"/>
  <c r="C17" i="14"/>
  <c r="C16" i="14"/>
  <c r="C17" i="13"/>
  <c r="C16" i="13"/>
  <c r="C17" i="12"/>
  <c r="C16" i="12"/>
  <c r="C17" i="11"/>
  <c r="C16" i="11"/>
  <c r="C17" i="10"/>
  <c r="C16" i="10"/>
  <c r="C17" i="9"/>
  <c r="C16" i="9"/>
  <c r="C17" i="8"/>
  <c r="C16" i="8"/>
  <c r="C17" i="7"/>
  <c r="C16" i="7"/>
  <c r="C17" i="6"/>
  <c r="C16" i="6"/>
  <c r="C17" i="5"/>
  <c r="C16" i="5"/>
  <c r="C17" i="4"/>
  <c r="C16" i="4"/>
  <c r="C10" i="3"/>
  <c r="C16" i="2"/>
  <c r="C11" i="1"/>
</calcChain>
</file>

<file path=xl/sharedStrings.xml><?xml version="1.0" encoding="utf-8"?>
<sst xmlns="http://schemas.openxmlformats.org/spreadsheetml/2006/main" count="3148" uniqueCount="1000">
  <si>
    <t>Mexico</t>
  </si>
  <si>
    <t>Executive</t>
  </si>
  <si>
    <t>Executive Overview</t>
  </si>
  <si>
    <t>Variable Heading</t>
  </si>
  <si>
    <t>Variable Name</t>
  </si>
  <si>
    <t>SIGLA’s Answer</t>
  </si>
  <si>
    <t>Original Text</t>
  </si>
  <si>
    <t>Source</t>
  </si>
  <si>
    <t>Body of Law Concerning the Executive</t>
  </si>
  <si>
    <t>Link to major laws / decrees / regulations</t>
  </si>
  <si>
    <t>Click here for major laws / decrees / regulations.</t>
  </si>
  <si>
    <t>--</t>
  </si>
  <si>
    <t>General Information</t>
  </si>
  <si>
    <t>Link to website</t>
  </si>
  <si>
    <t>https://www.gob.mx/gobierno</t>
  </si>
  <si>
    <t>Link to organizational chart</t>
  </si>
  <si>
    <t>Not available.</t>
  </si>
  <si>
    <t>Process for setting budget</t>
  </si>
  <si>
    <t>The president submits a proposed budget for the whole government, including allocations for the executive branch, to the Chamber of Deputies (Cámara de Diputados) by 8 September, unless it is the president's first year in office or they request an extension. The Chamber of Deputies then discusses, assesses, and modifies as needed the proposed budget, including allocations for the executive branch. They have the exclusive power to approve the budget, and they must do so by 15 November. The Chamber of Deputies must abide by principles set forth in the Federal Law on Budget and Fiscal Responsibility (Ley Federal de Presupuesto y Responsabilidad Hacendaria) when modifying the proposed budget.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</si>
  <si>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Only the absolutely necessary secret items may be included in the Expenditure Budget. The [Ministers] shall use such secret items under written consent of the President of the Republic.
The President of the Republic can request an extension to submit his proposal of the Income Act and the Expenditure Budget, justifying the causes to the [Chamber of Deputies]. The pertinent [Minister] shall appear before the [Chamber] to inform about the reasons for extension."
[2] "Artículo 42.-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t>
  </si>
  <si>
    <t>Total annual budget</t>
  </si>
  <si>
    <t>MXN $1,463,922,602,420 (signed 26 November 2021, in force 1 January 2022)</t>
  </si>
  <si>
    <t>Total annual budget as percentage of overall federal / national budget</t>
  </si>
  <si>
    <t xml:space="preserve">Non-ministry institutions affiliated with the executive headed by ministers or cabinet members
</t>
  </si>
  <si>
    <t>None, according to the Organic Law of the Federal Public Administration (Ley Orgánica de la Administración Pública Federal).</t>
  </si>
  <si>
    <t>Institutional Positioning and Interaction within the State</t>
  </si>
  <si>
    <t>Institutions with authority to influence internal regulations</t>
  </si>
  <si>
    <t>The Constitution (1917) (Constitución Política de los Estados Unidos Mexicanos) gives Congress the authority to pass an organic law to organize the Federal Public Administration (Administración Pública Federal), which is the executive branch.</t>
  </si>
  <si>
    <t>[1] "ARTICLE 90
Federal Public Administration shall be centralized and semipublic, according to the organic law issued by the Congress, which shall allocate the federal administrative affairs among the [Ministries] and shall set the general basis to create semipublic entities and the participation of the Federal Executive in their operation.
The laws shall regulate the relations between semipublic entities and the President of the Republic or between them and the [Ministries]."</t>
  </si>
  <si>
    <t>Institutions with authority to influence budget</t>
  </si>
  <si>
    <t>The Chamber of Deputies (Cámara de Diputados) has the exclusive power to approve the nation's budget, including the executive branch's budget. Whether the president can counteract that influence remains unclear: in 2004 the Supreme Court of Justice of the Nation (Suprema Corte de Justicia de la Nación) ruled the president cannot veto the budget bill, but their decision did not reach the supermajority requirement for obligatory precedent in the future.
The budget process proceeds as follows. The president submits a proposed budget to the Chamber of Deputies by 8 September, unless it is the president's first year in office or they request an extension. The Chamber of Deputies then discusses, assesses, and modifies as needed the proposed budget, pursuant to budgetary principles set by law. They have the exclusive power to approve the budget, and they must do so by 15 November.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</si>
  <si>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Only the absolutely necessary secret items may be included in the Expenditure Budget. The [Ministers] shall use such secret items under written consent of the President of the Republic.
The President of the Republic can request an extension to submit his proposal of the Income Act and the Expenditure Budget, justifying the causes to the [Chamber of Deputies]. The pertinent [Minister] shall appear before the [Chamber] to inform about the reasons for extension."
[2] "Artículo 42.-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
[3] "El rechazo por parte de la Cámara de Diputados de las observaciones del Ejecutivo, con el argumento de que éste carecía de competencia para vetar el presupuesto, dio lugar a la controversia constitucional 109/2004. Como se sabe, la Suprema Corte zanjó la disputa al establecer, si bien con apretada mayoría, que de acuerdo con la Constitución el presidente sí puede vetar el presupuesto de egresos."</t>
  </si>
  <si>
    <t>Institutions with authority to influence salaries</t>
  </si>
  <si>
    <t>The Chamber of Deputies (Cámara de Diputados) has the exclusive power to approve the nation's budget, which includes the salaries of the executive branch's personnel. Whether the president can counteract that influence remains unclear: in 2004 the Supreme Court of Justice of the Nation (Suprema Corte de Justicia de la Nación) ruled the president cannot veto the budget bill, but their decision did not reach the supermajority requirement for obligatory precedent in the future.
The budget process proceeds as follows. The president submits a proposed budget to the Chamber of Deputies by 8 September, unless it is the president's first year in office or they request an extension. The Chamber of Deputies then discusses, assesses, and modifies as needed the proposed budget, pursuant to budgetary principles set by law. They have the exclusive power to approve the budget, and they must do so by 15 November. See Original Text for details.</t>
  </si>
  <si>
    <t>[1] "Artículo 74. Son facultades exclusivas de la Cámara de Diputados: ...
IV. Aprobar anualmente el Presupuesto de Egresos de la Federación, previo examen, discusión y, en su caso, modificación del Proyecto enviado por el Ejecutivo Federal, una vez aprobadas las contribuciones que, a su juicio, deben decretarse para cubrirlo. Asimismo, podrá autorizar en dicho Presupuesto las erogaciones plurianuales para aquellos proyectos de inversión en infraestructura que se determinen conforme a lo dispuesto en la ley reglamentaria; las erogaciones correspondientes deberán incluirse en los subsecuentes Presupuestos de Egresos.
El Ejecutivo Federal hará llegar a la Cámara la Iniciativa de Ley de Ingresos y el Proyecto de Presupuesto de Egresos de la Federación a más tardar el día 8 del mes de septiembre, debiendo comparecer el secretario de despacho correspondiente a dar cuenta de los mismos. La Cámara de Diputados deberá aprobar el Presupuesto de Egresos de la Federación a más tardar el día 15 del mes de noviembre.
Cuando inicie su encargo en la fecha prevista por el artículo 83, el Ejecutivo Federal hará llegar a la Cámara la iniciativa de Ley de Ingresos y el proyecto de Presupuesto de Egresos de la Federación a más tardar el día 15 del mes de noviembre.
No podrá haber partidas secretas en el Presupuesto de Egresos de la Federación.
Sólo se podrá ampliar el plazo de presentación de la iniciativa de Ley de Ingresos y del Proyecto de Presupuesto de Egresos, cuando medie solicitud del Ejecutivo suficientemente justificada a juicio de la Cámara o de la Comisión Permanente, debiendo comparecer en todo caso el Secretario del Despacho correspondiente a informar de las razones que lo motiven ...
Artículo 75. 
La Cámara de Diputados, al aprobar el Presupuesto de Egresos, no podrá dejar de señalar la retribución que corresponda a un empleo que esté establecido por la ley; y en caso de que por cualquiera circunstancia se omita fijar dicha remuneración, se entenderá por señalada la que hubiere tenido fijada en el Presupuesto anterior o en la ley que estableció el empleo.
En todo caso, dicho señalamiento deberá respetar las bases previstas en el artículo 127 de esta Constitución y en las leyes que en la materia expida el Congreso General.
Los poderes federales Legislativo, Ejecutivo y Judicial, así como los organismos con autonomía reconocida en esta Constitución que ejerzan recursos del Presupuesto de Egresos de la Federación, deberán incluir dentro de sus proyectos de presupuestos, los tabuladores desglosados de las remuneraciones que se propone perciban sus servidores públicos. Estas propuestas deberán observar el procedimiento que para la aprobación del presupuesto de egresos, prevé el artículo 74 fracción IV de esta Constitución y demás disposiciones legales aplicables. ...
Artículo 127. 
Los servidores públicos de la Federación, de las entidades federativas, de los Municipios y de las demarcaciones territoriales de la Ciudad de México, de sus entidades y dependencias, así como de sus administraciones paraestatales y paramunicipales, fideicomisos públicos, instituciones y organismos autónomos, y cualquier otro ente público, recibirán una remuneración adecuada e irrenunciable por el desempeño de su función, empleo, cargo o comisión, que deberá ser proporcional a sus responsabilidades.
Dicha remuneración será determinada anual y equitativamente en los presupuestos de egresos correspondientes, bajo las siguientes bases:
I. Se considera remuneración o retribución toda percepción en efectivo o en especie, incluyendo dietas, aguinaldos, gratificaciones, premios, recompensas, bonos, estímulos, comisiones, compensaciones y cualquier otra, con excepción de los apoyos y los gastos sujetos a comprobación que sean propios del desarrollo del trabajo y los gastos de viaje en actividades oficiales.
II. Ningún servidor público podrá recibir remuneración, en términos de la fracción anterior, por el desempeño de su función, empleo, cargo o comisión, mayor a la establecida para el Presidente de la República en el presupuesto correspondiente.
III. Ningún servidor público podrá tener una remuneración igual o mayor que su superior jerárquico; salvo que el excedente sea consecuencia del desempeño de varios empleos públicos, que su remuneración sea producto de las condiciones generales de trabajo, derivado de un trabajo técnico calificado o por especialización en su función, la suma de dichas retribuciones no deberá exceder la mitad de la remuneración establecida para el Presidente de la República en el presupuesto correspondiente.
IV. No se concederán ni cubrirán jubilaciones, pensiones o haberes de retiro, ni liquidaciones por servicios prestados, como tampoco préstamos o créditos, sin que éstas se encuentren asignadas por la ley, decreto legislativo, contrato colectivo o condiciones generales de trabajo. Estos conceptos no formarán parte de la remuneración. Quedan excluidos los servicios de seguridad que requieran los servidores públicos por razón del cargo desempeñado.
V. Las remuneraciones y sus tabuladores serán públicos, y deberán especificar y diferenciar la totalidad de sus elementos fijos y variables tanto en efectivo como en especie.
VI. El Congreso de la Unión y las Legislaturas de las entidades federativas, en el ámbito de sus competencias, expedirán las leyes para hacer efectivo el contenido del presente artículo y las disposiciones constitucionales relativas, y para sancionar penal y administrativamente las conductas que impliquen el incumplimiento o la elusión por simulación de lo establecido en este artículo."
[2] "Artículo 42.-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
[3] "El rechazo por parte de la Cámara de Diputados de las observaciones del Ejecutivo, con el argumento de que éste carecía de competencia para vetar el presupuesto, dio lugar a la controversia constitucional 109/2004. Como se sabe, la Suprema Corte zanjó la disputa al establecer, si bien con apretada mayoría, que de acuerdo con la Constitución el presidente sí puede vetar el presupuesto de egresos."</t>
  </si>
  <si>
    <t>Reporting requirements: budget, procurement, functioning</t>
  </si>
  <si>
    <t>The executive branch must proactively disseminate information to the media and to the public on matters relating to its functioning, budget, and operations. See Original Text for details.</t>
  </si>
  <si>
    <t>[1] "Artículo 23. Son sujetos obligados a transparentar y permitir el acceso a su información y proteger los datos personales que obren en su poder: cualquier autoridad, entidad, órgano y organismo de los Poderes Ejecutivo, Legislativo y Judicial, órganos autónomos, partidos políticos, fideicomisos y fondos públicos, así como cualquier persona física, moral o sindicato que reciba y ejerza recursos públicos o realice actos de autoridad en los ámbitos federal, de las Entidades Federativas y municipal.
Artículo 24. Para el cumplimiento de los objetivos de esta Ley, los sujetos obligados deberán cumplir con las siguientes obligaciones, según corresponda, de acuerdo a su naturaleza: …
VII. Reportar a los Organismos garantes competentes sobre las acciones de implementación de la normatividad en la materia, en los términos que éstos determinen …
XII. Difundir proactivamente información de interés público …
Artículo 57. La información publicada por los sujetos obligados, en el marco de la política de transparencia proactiva, se difundirá en los medios y formatos que más convengan al público al que va dirigida. …
TÍTULO QUINTO
OBLIGACIONES DE TRANSPARENCIA ...
Capítulo II
De las obligaciones de transparencia comunes
Artículo 70. En la Ley Federal y de las Entidades Federativas se contemplará que los sujetos obligados pongan a disposición del público y mantengan actualizada, en los respectivos medios electrónicos, de acuerdo con sus facultades, atribuciones, funciones u objeto social, según corresponda, la información, por lo menos, de los temas, documentos y políticas que a continuación se señalan:
I. El marco normativo aplicable al sujeto obligado, en el que deberá incluirse leyes, códigos, reglamentos, decretos de creación, manuales administrativos, reglas de operación, criterios, políticas, entre otros;
II. Su estructura orgánica completa, en un formato que permita vincular cada parte de la estructura, las atribuciones y responsabilidades que le corresponden a cada servidor público, prestador de servicios profesionales o miembro de los sujetos obligados, de conformidad con las disposiciones aplicables;
III. Las facultades de cada Área;
IV. Las metas y objetivos de las Áreas de conformidad con sus programas operativos;
V. Los indicadores relacionados con temas de interés público o trascendencia social que conforme a sus funciones, deban establecer;
VI. Los indicadores que permitan rendir cuenta de sus objetivos y resultados;
VII. El directorio de todos los Servidores Públicos, a partir del nivel de jefe de departamento o su equivalente, o de menor nivel, cuando se brinde atención al público; manejen o apliquen recursos públicos; realicen actos de autoridad o presten servicios profesionales bajo el régimen de confianza u honorarios y personal de base. El directorio deberá incluir, al menos el nombre, cargo o nombramiento asignado, nivel del puesto en la estructura orgánica, fecha de alta en el cargo, número telefónico, domicilio para recibir correspondencia y dirección de correo electrónico oficiales;
VIII. La remuneración bruta y neta de todos los Servidores Públicos de base o de confianza, de todas las percepciones, incluyendo sueldos, prestaciones, gratificaciones, primas, comisiones, dietas, bonos, estímulos, ingresos y sistemas de compensación, señalando la periodicidad de dicha remuneración;
IX. Los gastos de representación y viáticos, así como el objeto e informe de comisión correspondiente;
X. El número total de las plazas y del personal de base y confianza, especificando el total de las vacantes, por nivel de puesto, para cada unidad administrativa;
XI. Las contrataciones de servicios profesionales por honorarios, señalando los nombres de los prestadores de servicios, los servicios contratados, el monto de los honorarios y el periodo de contratación;
XII. La información en Versión Pública de las declaraciones patrimoniales de los Servidores Públicos que así lo determinen, en los sistemas habilitados para ello, de acuerdo a la normatividad aplicable;
XIII. El domicilio de la Unidad de Transparencia, además de la dirección electrónica donde podrán recibirse las solicitudes para obtener la información;
XIV. Las convocatorias a concursos para ocupar cargos públicos y los resultados de los mismos;
XV. La información de los programas de subsidios, estímulos y apoyos, en el que se deberá informar respecto de los programas de transferencia, de servicios, de infraestructura social y de subsidio, en los que se deberá contener lo siguiente:
a) Área;
b) Denominación del programa;
c) Periodo de vigencia;
d) Diseño, objetivos y alcances;
e) Metas físicas;
f) Población beneficiada estimada;
g) Monto aprobado, modificado y ejercido, así como los calendarios de su programación presupuestal;
h) Requisitos y procedimientos de acceso;
i) Procedimiento de queja o inconformidad ciudadana;
j) Mecanismos de exigibilidad;
k) Mecanismos de evaluación, informes de evaluación y seguimiento de recomendaciones;
l) Indicadores con nombre, definición, método de cálculo, unidad de medida, dimensión, frecuencia de medición, nombre de las bases de datos utilizadas para su cálculo;
m) Formas de participación social;
n) Articulación con otros programas sociales;
o) Vínculo a las reglas de operación o Documento equivalente;
p) Informes periódicos sobre la ejecución y los resultados de las evaluaciones realizadas, y
q) Padrón de beneficiarios mismo que deberá contener los siguientes datos: nombre de la persona física o denominación social de las personas morales beneficiarias, el monto, recurso, beneficio o apoyo otorgado para cada una de ellas, unidad territorial, en su caso, edad y sexo;
XVI. Las condiciones generales de trabajo, contratos o convenios que regulen las relaciones laborales del personal de base o de confianza, así como los recursos públicos económicos, en especie o donativos, que sean entregados a los sindicatos y ejerzan como recursos públicos;
XVII. La información curricular, desde el nivel de jefe de departamento o equivalente, hasta el titular del sujeto obligado, así como, en su caso, las sanciones administrativas de que haya sido objeto;
XVIII. El listado de Servidores Públicos con sanciones administrativas definitivas, especificando la causa de sanción y la disposición;
XIX. Los servicios que ofrecen señalando los requisitos para acceder a ellos;
XX. Los trámites, requisitos y formatos que ofrecen;
XXI. La información financiera sobre el presupuesto asignado, así como los informes del ejercicio trimestral del gasto, en términos de la Ley General de Contabilidad Gubernamental y demás normatividad aplicable;
XXII. La información relativa a la deuda pública, en términos de la normatividad aplicable;
XXIII. Los montos destinados a gastos relativos a comunicación social y publicidad oficial desglosada por tipo de medio, proveedores, número de contrato y concepto o campaña;
XXIV. Los informes de resultados de las auditorías al ejercicio presupuestal de cada sujeto obligado que se realicen y, en su caso, las aclaraciones que correspondan;
XXV. El resultado de la dictaminación de los estados financieros;
XXVI. Los montos, criterios, convocatorias y listado de personas físicas o morales a quienes, por cualquier motivo, se les asigne o permita usar recursos públicos o, en los términos de las disposiciones aplicables, realicen actos de autoridad. Asimismo, los informes que dichas personas les entreguen sobre el uso y destino de dichos recursos;
XXVII. Las concesiones, contratos, convenios, permisos, licencias o autorizaciones otorgados, especificando los titulares de aquéllos, debiendo publicarse su objeto, nombre o razón social del titular, vigencia, tipo, términos, condiciones, monto y modificaciones, así como si el procedimiento involucra el aprovechamiento de bienes, servicios y/o recursos públicos;
XXVIII. La información sobre los resultados sobre procedimientos de adjudicación directa, invitación restringida y licitación de cualquier naturaleza, incluyendo la Versión Pública del Expediente respectivo y de los contratos celebrados, que deberá contener, por lo menos, lo siguiente:
a) De licitaciones públicas o procedimientos de invitación restringida:
1. La convocatoria o invitación emitida, así como los fundamentos legales aplicados para llevarla a cabo;
2. Los nombres de los participantes o invitados;
3. El nombre del ganador y las razones que lo justifican;
4. El Área solicitante y la responsable de su ejecución;
5. Las convocatorias e invitaciones emitidas;
6. Los dictámenes y fallo de adjudicación;
7. El contrato y, en su caso, sus anexos;
8. Los mecanismos de vigilancia y supervisión, incluyendo, en su caso, los estudios de impacto urbano y ambiental, según corresponda;
9. La partida presupuestal, de conformidad con el clasificador por objeto del gasto, en el caso de ser aplicable;
10. Origen de los recursos especificando si son federales, estatales o municipales, así como el tipo de fondo de participación o aportación respectiva;
11. Los convenios modificatorios que, en su caso, sean firmados, precisando el objeto y la fecha de celebración;
12. Los informes de avance físico y financiero sobre las obras o servicios contratados;
13. El convenio de terminación, y
14. El finiquito;
b) De las adjudicaciones directas:
1. La propuesta enviada por el participante;
2. Los motivos y fundamentos legales aplicados para llevarla a cabo;
3. La autorización del ejercicio de la opción;
4. En su caso, las cotizaciones consideradas, especificando los nombres de los proveedores y los montos;
5. El nombre de la persona física o moral adjudicada;
6. La unidad administrativa solicitante y la responsable de su ejecución;
7. El número, fecha, el monto del contrato y el plazo de entrega o de ejecución de los servicios u obra;
8. Los mecanismos de vigilancia y supervisión, incluyendo, en su caso, los estudios de impacto urbano y ambiental, según corresponda;
9. Los informes de avance sobre las obras o servicios contratados;
10. El convenio de terminación, y
11. El finiquito;
XXIX. Los informes que por disposición legal generen los sujetos obligados;
XXX. Las estadísticas que generen en cumplimiento de sus facultades, competencias o funciones con la mayor desagregación posible;
XXXI. Informe de avances programáticos o presupuestales, balances generales y su estado financiero;
XXXII. Padrón de proveedores y contratistas;
XXXIII. Los convenios de coordinación de concertación con los sectores social y privado;
XXXIV. El inventario de bienes muebles e inmuebles en posesión y propiedad;
XXXV. Las recomendaciones emitidas por los órganos públicos del Estado mexicano u organismos internacionales garantes de los derechos humanos, así como las acciones que han llevado a cabo para su atención;
XXXVI. Las resoluciones y laudos que se emitan en procesos o procedimientos seguidos en forma de juicio;
XXXVII.Los mecanismos de participación ciudadana;
XXXVIII. Los programas que ofrecen, incluyendo información sobre la población, objetivo y destino, así como los trámites, tiempos de respuesta, requisitos y formatos para acceder a los mismos;
XXXIX. Las actas y resoluciones del Comité de Transparencia de los sujetos obligados;
XL. Todas las evaluaciones y encuestas que hagan los sujetos obligados a programas financiados con recursos públicos;
XLI. Los estudios financiados con recursos públicos;
XLII. El listado de jubilados y pensionados y el monto que reciben;
XLIII. Los ingresos recibidos por cualquier concepto señalando el nombre de los responsables de recibirlos, administrarlos y ejercerlos, así como su destino, indicando el destino de cada uno de ellos;
XLIV. Donaciones hechas a terceros en dinero o en especie;
XLV. El catálogo de disposición y guía de archivo documental;
XLVI. Las actas de sesiones ordinarias y extraordinarias, así como las opiniones y recomendaciones que emitan, en su caso, los consejos consultivos;
XLVII. Para efectos estadísticos, el listado de solicitudes a las empresas concesionarias de telecomunicaciones y proveedores de servicios o aplicaciones de Internet para la intervención de comunicaciones privadas, el acceso al registro de comunicaciones y la localización geográfica en tiempo real de equipos de comunicación, que contenga exclusivamente el objeto, el alcance temporal y los fundamentos legales del requerimiento, así como, en su caso, la mención de que cuenta con la autorización judicial correspondiente, y
XLVIII. Cualquier otra información que sea de utilidad o se considere relevante, además de la que, con base en la información estadística, responda a las preguntas hechas con más frecuencia por el público.
Los sujetos obligados deberán informar a los Organismos garantes y verificar que se publiquen en la Plataforma Nacional, cuáles son los rubros que son aplicables a sus páginas de Internet, con el objeto de que éstos verifiquen y aprueben, de forma fundada y motivada, la relación de fracciones aplicables a cada sujeto obligado.
Capítulo III
De las obligaciones de transparencia específicas de los sujetos obligados
Artículo 71. Además de lo señalado en el artículo anterior de la presente Ley, los sujetos obligados de los Poderes Ejecutivos Federal, de las Entidades Federativas y municipales, deberán poner a disposición del público y actualizar la siguiente información:
I. En el caso del Poder Ejecutivo Federal, los poderes ejecutivos de las Entidades Federativas, el Órgano Ejecutivo del Distrito Federal y los municipios:
a) El Plan Nacional de Desarrollo, los planes estatales de desarrollo o el Programa General de Desarrollo del Distrito Federal, según corresponda;
b) El presupuesto de egresos y las fórmulas de distribución de los recursos otorgados;
c) El listado de expropiaciones decretadas y ejecutadas que incluya, cuando menos, la fecha de expropiación, el domicilio y la causa de utilidad pública y las ocupaciones superficiales;
d) El nombre, denominación o razón social y clave del registro federal de los contribuyentes a los que se les hubiera cancelado o condonado algún crédito fiscal, así como los montos respectivos. Asimismo, la información estadística sobre las exenciones previstas en las disposiciones fiscales;
e) Los nombres de las personas a quienes se les habilitó para ejercer como corredores y notarios públicos, así como sus datos de contacto, la información relacionada con el proceso de otorgamiento de la patente y las sanciones que se les hubieran aplicado;
f) La información detallada que contengan los planes de desarrollo urbano, ordenamiento territorial y ecológico, los tipos y usos de suelo, licencias de uso y construcción otorgadas por los gobiernos municipales, y
g) Las disposiciones administrativas, directamente o a través de la autoridad competente, con el plazo de anticipación que prevean las disposiciones aplicables al sujeto obligado de que se trate, salvo que su difusión pueda comprometer los efectos que se pretenden lograr con la disposición o se trate de situaciones de emergencia, de conformidad con dichas disposiciones."</t>
  </si>
  <si>
    <t>Presidency</t>
  </si>
  <si>
    <t>Official name</t>
  </si>
  <si>
    <t>Office of the Presidency (Oficina de la Presidencia)</t>
  </si>
  <si>
    <t>Link to website – presidency</t>
  </si>
  <si>
    <t>https://www.gob.mx/presidencia/</t>
  </si>
  <si>
    <t>Link to website – vice presidency</t>
  </si>
  <si>
    <t>Not applicable: the office of the vice president does not exist as of the 1917 Constitution (Constitución Política de los Estados Unidos Mexicanos).</t>
  </si>
  <si>
    <t>Not applicable.</t>
  </si>
  <si>
    <t>Seat of presidential power</t>
  </si>
  <si>
    <t>National Palace, Mexico City, Mexico City</t>
  </si>
  <si>
    <t>Year first president took office</t>
  </si>
  <si>
    <t>1824</t>
  </si>
  <si>
    <t>"Diputado, senador, gobernador de Veracruz y primer presidente del México independiente del 10 de octubre de 1824 al 31 de marzo de 1829, es Guadalupe Victoria..."</t>
  </si>
  <si>
    <t>Major changes to presidency since 2000</t>
  </si>
  <si>
    <t>In 2011, Congress amended the Constitution (1917) (Constitución Política de los Estados Unidos Mexicanos) with respect to exceptional powers outlined in Article 29. The amendment allows the president to suspend constitutional rights in emergencies — but delineates specific rights, guarantees, and principles that the president cannot suspend under any circumstances. The Supreme Court of Justice of the Nation (Suprema Corte de Justicia de la Nación) must rule on the the constitutionality of presidential actions in emergency situations as soon as possible. Prior to 2011, Congress could only suspend constitutional guarantees in emergencies, there were no limits on which guarantees, and the Supreme Court was not mentioned.
In December 2019, Congress amended the Constitution to include a process of revoking presidential mandates, wherein citizens can vote the president out of office in a referendum. See Source [5], Article 35, Section IX for details.</t>
  </si>
  <si>
    <t>[3] "Artículo 29. En los casos de invasión, perturbación grave de la paz pública, o de cualquier otro que ponga a la sociedad en grave peligro o conflicto, solamente el Presidente de los Estados Unidos Mexicanos, de acuerdo con los titulares de las Secretarías de Estado y la Procuraduría General de la República y con la aprobación del Congreso de la Unión o de la Comisión Permanente cuando aquel no estuviere reunido, podrá restringir o suspender en todo el país o en lugar determinado el ejercicio de los derechos y las garantías que fuesen obstáculo para hacer frente, rápida y fácilmente a la situación; pero deberá hacerlo por un tiempo limitado, por medio de prevenciones generales y sin que la restricción o suspensión se contraiga a determinada persona. Si la restricción o suspensión tuviese lugar hallándose el Congreso reunido, éste concederá las autorizaciones que estime necesarias para que el Ejecutivo haga frente a la situación; pero si se verificase en tiempo de receso, se convocará de inmediato al Congreso para que las acuerde.
En los decretos que se expidan, no podrá restringirse ni suspenderse el ejercicio de los derechos a la no discriminación, al reconocimiento de la personalidad jurídica, a la vida, a la integridad personal, a la protección a la familia, al nombre, a la nacionalidad; los derechos de la niñez; los derechos políticos; las libertades de pensamiento, conciencia y de profesar creencia religiosa alguna; el principio de legalidad y retroactividad; la prohibición de la pena de muerte; la prohibición de la esclavitud y la servidumbre; la prohibición de la desaparición forzada y la tortura; ni las garantías judiciales indispensables para la protección de tales derechos.
La restricción o suspensión del ejercicio de los derechos y garantías debe estar fundada y motivada en los términos establecidos por esta Constitución y ser proporcional al peligro a que se hace frente, observando en todo momento los principios de legalidad, racionalidad, proclamación, publicidad y no discriminación.
Cuando se ponga fin a la restricción o suspensión del ejercicio de los derechos y garantías, bien sea por cumplirse el plazo o porque así lo decrete el Congreso, todas las medidas legales y administrativas adoptadas durante su vigencia quedarán sin efecto de forma inmediata. El Ejecutivo no podrá hacer observaciones al decreto mediante el cual el Congreso revoque la restricción o suspensión.
Los decretos expedidos por el Ejecutivo durante la restricción o suspensión, serán revisados de oficio e inmediatamente por la Suprema Corte de Justicia de la Nación, la que deberá pronunciarse con la mayor prontitud sobre su constitucionalidad y validez."
[5] "Artículo 35. ...
IX. Participar en los procesos de revocación de mandato.
El que se refiere a la revocación de mandato del Presidente de la República, se llevará a cabo conforme a lo siguiente:
1o. Será convocado por el Instituto Nacional Electoral a petición de los ciudadanos y ciudadanas, en un número equivalente, al menos, al tres por ciento de los inscritos en la lista nominal de electores, siempre y cuando en la solicitud correspondan a por lo menos diecisiete entidades federativas y que representen, como mínimo, el tres por ciento de la lista nominal de electores de cada una de ellas. 
El Instituto, dentro de los siguientes treinta días a que se reciba la solicitud, verificará el requisito establecido en el párrafo anterior y emitirá inmediatamente la convocatoria al proceso para la revocación de mandato.
2o. Se podrá solicitar en una sola ocasión y durante los tres meses posteriores a la conclusión del tercer año del periodo constitucional.
Los ciudadanos y ciudadanas podrán recabar firmas para la solicitud de revocación de mandato durante el mes previo a la fecha prevista en el párrafo anterior. El Instituto emitirá, a partir de esta fecha, los formatos y medios para la recopilación de firmas, así como los lineamientos para las actividades relacionadas.
3o. Se realizará mediante votación libre, directa y secreta de ciudadanos y ciudadanas inscritos en la lista nominal, el domingo siguiente a los noventa días posteriores a la convocatoria y en fecha no coincidente con las jornadas electorales, federal o locales.
4o. Para que el proceso de revocación de mandato sea válido deberá haber una participación de, por lo menos, el cuarenta por ciento de las personas inscritas en la lista nominal de electores.
La revocación de mandato sólo procederá por mayoría absoluta.
5o. El Instituto Nacional Electoral tendrá a su cargo, en forma directa, la organización, desarrollo y cómputo de la votación. Emitirá los resultados de los procesos de revocación de mandato del titular del Poder Ejecutivo Federal, los cuales podrán ser impugnados ante la Sala Superior del Tribunal Electoral del Poder Judicial de la Federación, en los términos de lo dispuesto en la fracción VI del artículo 41, así como en la fracción III del artículo 99.
6o. La Sala Superior del Tribunal Electoral del Poder Judicial de la Federación realizará el cómputo final del proceso de revocación de mandato, una vez resueltas las impugnaciones que se hubieren interpuesto. En su caso, emitirá la declaratoria de revocación y se estará a lo dispuesto en el artículo 84.
7o. Queda prohibido el uso de recursos públicos para la recolección de firmas, así como con fines de promoción y propaganda relacionados con los procesos de revocación de mandato.
El Instituto y los organismos públicos locales, según corresponda, promoverán la participación ciudadana y serán la única instancia a cargo de la difusión de los mismos. La promoción será objetiva, imparcial y con fines informativos.
Ninguna otra persona física o moral, sea a título propio o por cuenta de terceros, podrá contratar propaganda en radio y televisión dirigida a influir en la opinión de los ciudadanos y ciudadanas.
Durante el tiempo que comprende el proceso de revocación de mandato, desde la convocatoria y hasta la conclusión de la jornada, deberá suspenderse la difusión en los medios de comunicación de toda propaganda gubernamental de cualquier orden de gobierno.
Los poderes públicos, los órganos autónomos, las dependencias y entidades de la administración pública y cualquier otro ente de los tres órdenes de gobierno, sólo podrán difundir las campañas de información relativas a los servicios educativos y de salud o las necesarias para la protección civil.
8o. El Congreso de la Unión emitirá la ley reglamentaria."</t>
  </si>
  <si>
    <t>The president submits a proposed budget for the whole government, which includes allocations for the Office of the Presidency (Oficina de la Presidencia), to the Chamber of Deputies (Cámara de Diputados). The president must submit the proposed budget by 8 September, unless it is the president's first year in office or they request an extension. The Chamber of Deputies then discusses, assesses, and modifies the proposed budget as needed. They have the exclusive power to approve the budget, and must do so by 15 November. The Chamber of Deputies must abide by principles set forth in the Federal Law on Budget and Fiscal Responsibility (Ley Federal de Presupuesto y Responsabilidad Hacendaria) when modifying the proposed budget.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</si>
  <si>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Only the absolutely necessary secret items may be included in the Expenditure Budget. The [Ministers] shall use such secret items under written consent of the President of the Republic.
The President of the Republic can request an extension to submit his proposal of the Income Act and the Expenditure Budget, justifying the causes to the [Chamber of Deputies]. The pertinent [Minister] shall appear before the [Chamber] to inform about the reasons for extension. ...
ARTICLE 100
The Federal Judicial Council shall be a body belonging to the federal judicial branch and shall have technical and operational independence and shall also be independent to issue its resolutions.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The President of the Supreme Court of Justice shall manage the Supreme Court’s internal affairs."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42.-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t>
  </si>
  <si>
    <t>MXN $833,863,400 (signed 26 November 2021, in force 1 January 2022)</t>
  </si>
  <si>
    <t>Annual salary - president</t>
  </si>
  <si>
    <t>Annual salary - vice president</t>
  </si>
  <si>
    <t>Institution tasked with presidential protection</t>
  </si>
  <si>
    <t>President Andrés Manuel López Obrador disbanded the force formally tasked with protecting the president, the Presidential Guard (Estado Mayor Presidencial), in 2018. In its place, an "Ayudantía" composed of 20 unarmed individuals took over managing President López Obrador's protection, with the aid of security and military forces as needed.</t>
  </si>
  <si>
    <t>[1] "El Senado de México aprobó la supresión del Estado Mayor Presidencial, cuerpo de élite que brindó protección a los presidentes mexicanos durante los últimos 70 años, informó la institución este jueves en un comunicado."
[2] "A pesar de incidentes, Ayudantía continuará con seguridad de AMLO"
[3] "Abogados, comunicólogos, diseñadores y hasta empresarios conforman la Ayudantía, un grupo de 20 personas que estarán a cargo de la guarda de Andrés Manuel López Obrador y que sustituirá, en labores de logística, protección y acompañamiento, al Estado Mayor Presidencial (EMP), cuando el tabasqueño asuma la Presidencia de la República el primero de diciembre."</t>
  </si>
  <si>
    <t>Powers</t>
  </si>
  <si>
    <t>Main functions / powers</t>
  </si>
  <si>
    <t>See Original Text.</t>
  </si>
  <si>
    <t>"Artículo 89. 
Las facultades y obligaciones del Presidente, son las siguientes:
I. Promulgar y ejecutar las leyes que expida el Congreso de la Unión, proveyendo en la esfera administrativa a su exacta observancia.
II. Nombrar y remover libremente a los Secretarios de Estado, remover a los embajadores, cónsules generales y empleados superiores de Hacienda, y nombrar y remover libremente a los demás empleados de la Unión, cuyo nombramiento o remoción no esté determinado de otro modo en la Constitución o en las leyes;
Los Secretarios de Estado y los empleados superiores de Hacienda y de Relaciones entrarán en funciones el día de su nombramiento. Cuando no sean ratificados en los términos de esta Constitución, dejarán de ejercer su encargo.
En los supuestos de la ratificación de los Secretarios de Relaciones y de Hacienda, cuando no se opte por un gobierno de coalición, si la Cámara respectiva no ratificare en dos ocasiones  el nombramiento del mismo Secretario de Estado, ocupará el cargo la persona que designe el Presidente de la República;
III. Nombrar, con aprobación del Senado, a los embajadores, cónsules generales, empleados superiores de Hacienda y a los integrantes de los órganos colegiados encargados de la regulación en materia de telecomunicaciones, energía y competencia económica;
IV. Nombrar, con aprobación del Senado, los Coroneles y demás oficiales superiores del Ejército, Armada y Fuerza Aérea Nacionales;
V. Nombrar a los demás oficiales del Ejército, Armada y Fuerza Aérea Nacionales, con arreglo a las leyes.
VI. Preservar la seguridad nacional, en los términos de la ley respectiva, y disponer de la totalidad de la Fuerza Armada permanente o sea del Ejército, de la Armada y de la Fuerza Aérea para la seguridad interior y defensa exterior de la Federación.
VII. Disponer de la Guardia Nacional en los términos que señale la ley;
VIII. Declarar la guerra en nombre de los Estados Unidos Mexicanos, previa ley del Congreso de la Unión.
IX. Intervenir en la designación del Fiscal General de la República y removerlo, en términos de lo dispuesto en el artículo 102, Apartado A, de esta Constitución;
X. Dirigir la política exterior y celebrar tratados internacionales, así como terminar, denunciar, suspender, modificar, enmendar, retirar reservas y formular declaraciones interpretativas sobre los mismos, sometiéndolos a la aprobación del Senado. En la conducción de tal política, el titular del Poder Ejecutivo observará los siguientes principios normativos: la autodeterminación de los pueblos; la no intervención; la solución pacífica de controversias; la proscripción de la amenaza o el uso de la fuerza en las relaciones internacionales; la igualdad jurídica de los Estados; la cooperación internacional para el desarrollo; el respeto, la protección y promoción de los derechos humanos y la lucha por la paz y la seguridad internacionales;
XI. Convocar al Congreso a sesiones extraordinarias, cuando lo acuerde la Comisión Permanente.
XII. Facilitar al Poder Judicial los auxilios que necesite para el ejercicio expedito de sus funciones.
XIII. Habilitar toda clase de puertos, establecer aduanas marítimas y fronterizas, y designar su ubicación.
XIV. Conceder, conforme a las leyes, indultos a los reos sentenciados por delitos de competencia de los tribunales federales;
XV. Conceder privilegios exclusivos por tiempo limitado, con arreglo a la ley respectiva, a los descubridores, inventores o perfeccionadores de algún ramo de la industria.
XVI. Cuando la Cámara de Senadores no esté en sesiones, el Presidente de la República podrá hacer los nombramientos de que hablan las fracciones III, IV y IX, con aprobación de la Comisión Permanente;
XVII. En cualquier momento, optar por un gobierno de coalición con uno o varios de los partidos políticos representados en el Congreso de la Unión. El gobierno de coalición se regulará por el convenio y el programa respectivos, los cuales deberán ser aprobados por mayoría de los miembros presentes de la Cámara de Senadores. El convenio establecerá las causas de la disolución del gobierno de coalición.
XVIII. Presentar a consideración del Senado, la terna para la designación de Ministros de la Suprema Corte de Justicia y someter sus licencias y renuncias a la aprobación del propio Senado;
XIX. Objetar los nombramientos de los comisionados del organismo garante que establece el artículo 6o. de esta Constitución hechos por el Senado de la República, en los términos establecidos en esta Constitución y en la ley;
XX. Las demás que le confiere expresamente esta Constitución."</t>
  </si>
  <si>
    <t>Actions permissible or powers granted under states of exception</t>
  </si>
  <si>
    <t xml:space="preserve">The president may invoke exceptional powers in the case of an invasion, a serious breach of the peace, or any other event which may place society in severe danger or conflict with the approval of Congress. In these situations, the president can suspend some constitutional rights and guarantees throughout the country or in a region. See Original Text for details. </t>
  </si>
  <si>
    <t>"Article 29 
In case of invasion, serious breach of the peace or any other event which may place society in severe danger or conflict, only the President of the Republic can suspend, throughout the country or in a certain region, those constitutional rights and guarantees which may constitute obstacles for the State to face the situation easily and rapidly as required by the emergency. For this purpose, the President must obtain the Congress of the Union’s approval, or in the recess, the Permanent Committee’s approval. Such suspension of constitutional rights and guarantees shall be temporary through general provisions, never can a suspension be applied on a single person. If suspension of constitutional rights and guarantees is requested within the period when the Congress is working, it shall grant the necessary authorizations for the President to cope with the situation. However, if suspension is requested during the Congress recess, the Congress will be convened immediately so it can agree about the authorizations required.
However, the decrees enacted under the situations described in the previous paragraph cannot restrict or suspend the exercise of the following rights and principles: the right to non-discrimination, the right to legal personality, the right to life, the right of personal integrity, the right of protection to the family, the right to have a name, the right to have a nationality, the children’s rights, the political rights, the freedom of thought, the freedom of religion, the principles of legality and retroactivity, the prohibition on the death penalty, the prohibition on slavery and servitude, the prohibition of disappearance and torture, nor the judicial guarantees that are necessary to protect these rights and principles.
Restriction or suspension of constitutional rights and guarantees should be based and justified on the provisions established by this Constitution, should be proportional to the danger, and should observe the principles of legality, rationality, notification, publicity and non discrimination.
When the restriction or suspension of the constitutional rights and guarantees ends, because the deadline was met or the Congress so ordered, all legal and administrative measures taken during the restriction or suspension will be void immediately. The President of the Republic cannot make comments to the decree, through which the Congress revokes the restriction or suspension of the constitutional rights and guarantees.
The decrees enacted by the President of the Republic, during the restriction or suspension of the constitutional rights and guarantees, shall be immediately reviewed by the Supreme Court of Justice of the Nation, which shall rule on their constitutionality and validity as soon as possible."</t>
  </si>
  <si>
    <t>Functions / powers unconditionally denied to the president</t>
  </si>
  <si>
    <t>None, according to the Constitution (1917) (Constitución Política de los Estados Unidos Mexicanos).</t>
  </si>
  <si>
    <t>Limits on actions or powers under specific conditions</t>
  </si>
  <si>
    <t>The president may not veto the resolutions of Congress or either chamber when:
(1) Congress revokes the suspension of rights and guarantees imposed by the president in a state of emergency, 
(2) Congress acts as a judicial or electoral body, 
(3) the Chamber of Deputies (Cámara de Diputados) charges high-ranking officials with offenses, or 
(4) the Permanent Committee (Comisión Permanente) passes a decree convening an extraordinary session.</t>
  </si>
  <si>
    <t>[1] "Artículo 29. En los casos de invasión, perturbación grave de la paz pública, o de cualquier otro que ponga a la sociedad en grave peligro o conflicto, solamente el Presidente de los Estados Unidos Mexicanos, con la aprobación del Congreso de la Unión o de la Comisión Permanente cuando aquel no estuviere reunido, podrá restringir o suspender en todo el país o en lugar determinado el ejercicio de los derechos y las garantías que fuesen obstáculo para hacer frente, rápida y fácilmente a la situación ...
Cuando se ponga fin a la restricción o suspensión del ejercicio de los derechos y garantías, bien sea por cumplirse el plazo o porque así lo decrete el Congreso, todas las medidas legales y administrativas adoptadas durante su vigencia quedarán sin efecto de forma inmediata. El Ejecutivo no podrá hacer observaciones al decreto mediante el cual el Congreso revoque la restricción o suspensión. ...
Artículo 72. ...
El Ejecutivo de la Unión no puede hacer observaciones a las resoluciones del Congreso o de alguna de las Cámaras, cuando ejerzan funciones de cuerpo electoral o de jurado, lo mismo que cuando la Cámara de Diputados declare que debe acusarse a uno de los altos funcionarios de la Federación por delitos oficiales.
Tampoco podrá hacerlas al Decreto de convocatoria a sesiones extraordinarias que expida la Comisión Permanente."</t>
  </si>
  <si>
    <t>Power to amend the constitution</t>
  </si>
  <si>
    <t>The president may propose amendments of the Constitution (1917) (Constitución Política de los Estados Unidos Mexicanos) to Congress for its approval or rejection. See Original Text for details.</t>
  </si>
  <si>
    <t>[1] "Artículo 71. El derecho de iniciar leyes o decretos compete:
I. Al Presidente de la República;
II. A los Diputados y Senadores al Congreso de la Unión;
III. A las Legislaturas de los Estados y de la Ciudad de México; y
IV. A los ciudadanos en un número equivalente, por lo menos, al cero punto trece por ciento de la lista nominal de electores, en los términos que señalen las leyes.
La Ley del Congreso determinará el trámite que deba darse a las iniciativas.
El día de la apertura de cada periodo ordinario de sesiones el Presidente de la República podrá presentar hasta dos iniciativas para trámite preferente, o señalar con tal carácter hasta dos que hubiere presentado en periodos anteriores, cuando estén pendientes de dictamen. Cada iniciativa deberá ser discutida y votada por el Pleno de la Cámara de su origen en un plazo máximo de treinta días naturales. Si no fuere así, la iniciativa, en sus términos y sin mayor trámite, será el primer asunto que deberá ser discutido y votado en la siguiente sesión del Pleno. En caso de ser aprobado o modificado por la Cámara de su origen, el respectivo proyecto de ley o decreto pasará de inmediato a la Cámara revisora, la cual deberá discutirlo y votarlo en el mismo plazo y bajo las condiciones antes señaladas.
No podrán tener carácter preferente las iniciativas de adición o reforma a esta Constitución. ...
Artículo 135. 
La presente Constitución puede ser adicionada o reformada. Para que las adiciones o reformas lleguen a ser parte de la misma, se requiere que el Congreso de la Unión, por el voto de las dos terceras partes de los individuos presentes, acuerden las reformas o adiciones, y que éstas sean aprobadas por la mayoría de las legislaturas de los Estados y de la Ciudad de México.
El Congreso de la Unión o la Comisión Permanente en su caso, harán el cómputo de los votos de las Legislaturas y la declaración de haber sido aprobadas las adiciones o reformas."
[2] "Article 135 does not specifically mention who has the right to propose constitutional amendments. This has led to a consolidated doctrine which states that the right of initiative for constitutional amendments is the same as the one for ordinary laws.
Historically, Article 71 said that the right to initiate laws belonged to the President of the Republic, Federal Deputies, Federal Senators, and state legislatures."</t>
  </si>
  <si>
    <t>Power to initiate legislation</t>
  </si>
  <si>
    <t>The president can initiate legislation. The president may also, on the opening day of each ordinary session, present two initiatives for preferential procedures which require the chambers of Congress to debate and vote on the initiative within thirty days for each chamber. Amendments to the Constitution (1917) (Constitución Política de los Estados Unidos Mexicanos) may not have a preferential character.</t>
  </si>
  <si>
    <t>"Article 71
The ones who have the right to propose laws or decrees are:
I.The President of the Republic. ...
The opening day of each ordinary session period, the President of the Republic may present up to two initiatives for preferential procedure, or under such character appoint up to two initiatives that had already been presented in previous periods, when ruling pending. Each initiative should be discussed and voted by the Plenary of the Chamber of origin on a maximum of thirty natural days.
The addition or reform initiatives of this Constitution will not have a preferential character."</t>
  </si>
  <si>
    <t xml:space="preserve">Veto power </t>
  </si>
  <si>
    <t>[1] "Artículo 72. ...
C. El proyecto de ley o decreto desechado en todo o en parte por el Ejecutivo, será devuelto, con sus observaciones, a la Cámara de su origen. Deberá ser discutido de nuevo por ésta,, (sic DOF 05-02-1917) y si fuese confirmado por las dos terceras partes del número total de votos, pasará otra vez a la Cámara revisora. Si por esta fuese sancionado por la misma mayoría, el proyecto será ley o decreto y volverá al Ejecutivo para su promulgación. 
Las votaciones de ley o decreto, serán nominales. ...
El Ejecutivo de la Unión no puede hacer observaciones a las resoluciones del Congreso o de alguna de las Cámaras, cuando ejerzan funciones de cuerpo electoral o de jurado, lo mismo que cuando la Cámara de Diputados declare que debe acusarse a uno de los altos funcionarios de la Federación por delitos oficiales.
Tampoco podrá hacerlas al Decreto de convocatoria a sesiones extraordinarias que expida la Comisión Permanente."</t>
  </si>
  <si>
    <t xml:space="preserve">Pocket veto power  </t>
  </si>
  <si>
    <t>The president does not have pocket veto power (i.e., ability to reject bills by failing to act).</t>
  </si>
  <si>
    <t>"Article 72 ...
b. A bill forwarded to the President of the Republic which is not returned by him with his objections to the [Chamber] where it was originated within 30 calendar days of the receipt, shall be deemed approved. After such term, the President of the Republic shall pass and publish the law or decree in the following 10 calendar days. After this second term, the law or decree shall be deemed enacted; then, in the following 10 calendar days, the President of the [Chamber], where the bill was originated, shall order publication of the law or decree in the Official Gazette of the Federation, without requiring endorsement. These deadlines shall not be suspended if the Congress closes or adjourns its sessions. In this case, the President of the Republic shall return the bill to the Permanent Committee."</t>
  </si>
  <si>
    <t>Decree power</t>
  </si>
  <si>
    <t>The president may propose laws and decrees for debate in Congress. In addition, the president may issue executive decrees pursuant to their constitutional powers. All presidential decrees require a signature from the appropriate minister (secretario/a del estado) in order to take effect.
In emergency situations, the president may issue decrees that suspend or restrict some constitutional rights and guarantees with the approval of Congress, though these decrees are subject to judicial review as soon as possible. See Original Text for details.</t>
  </si>
  <si>
    <t>Power to call for citizen referendum / initiative</t>
  </si>
  <si>
    <t>The president has the power to request that Congress convoke referenda on issues of national or regional relevance. Congress must approve the request for any referenda to occur. The referenda may not alter the human rights recognised by the Constitution (1917) (Constitución Política de los Estados Unidos Mexicanos), international treaties to which Mexico is a party, Article 40 of the Constitution (1917), the permanence or continuity in office of popularly elected public servants, electoral matters, the budget or tax systems, existing infrastructure projects, or matters of national security and the armed forces.</t>
  </si>
  <si>
    <t>[1] "Artículo 35. 
Son derechos de la ciudadanía ...
VIII. Votar en las consultas populares sobre temas de trascendencia nacional o regional, las que se sujetarán a lo siguiente:
1o. Serán convocadas por el Congreso de la Unión a petición de:
a) El Presidente de la República;
b) El equivalente al treinta y tres por ciento de los integrantes de cualquiera de las Cámaras del Congreso de la Unión; o
c) Para el caso de las consultas populares de temas de trascendencia nacional, los ciudadanos, en un número equivalente, al menos, al dos por ciento de los inscritos en la lista nominal de electores, en los términos que determine la ley.
Con excepción de las hipótesis previstas en el inciso c) anterior, la petición deberá ser aprobada por la mayoría de cada Cámara del Congreso de la Unión; ...
3o. No podrán ser objeto de consulta popular la restricción de los derechos humanos reconocidos por esta Constitución y en los tratados internacionales de los que el Estado Mexicano sea parte, ni las garantías para su protección; los principios consagrados en el artículo 40 de la misma; la permanencia o continuidad en el cargo de los servidores públicos de elección popular; la materia electoral; el sistema financiero, ingresos, gastos y el Presupuesto de Egresos de la Federación; las obras de infraestructura en ejecución; la seguridad nacional y la organización, funcionamiento y disciplina de la Fuerza Armada permanente. La Suprema Corte de Justicia de la Nación resolverá, previo a la convocatoria que realice el Congreso de la Unión, sobre la constitucionalidad de la materia de la consulta;"
[2] "La Constitución señala que las consultas populares sobre temas de trascendencia nacional se sujetarán a: 1) ser convocadas por el Congreso de la Unión a petición de: 1) el Presidente de la República; 2) el equivalente al 33% de los integrantes de cualquiera de las Cámaras del Congreso de la Unión; o 3) los ciudadanos, en un número equivalente, al menos, al 2% de los inscritos en la lista nominal de electores. Agrega que la petición deberá ser aprobada por la mayoría de cada cámara del Congreso de la Unión. Cuando la participación total corresponda, al menos, al 40% de los ciudadanos inscritos en la lista nominal de electores, el resultado será vinculatorio para los poderes Ejecutivo y Legislativo federales y para las autoridades competentes. 
Serán actos susceptibles de consulta los actos de carácter legislativo del Congreso de la Unión y los administrativos del Ejecutivo federal. No podrán serlo: la restricción de los derechos humanos reconocidos por la Constitución; los principios consagrados en el artículo 40 de la misma; la materia electoral; los ingresos y gastos del Estado; la seguridad nacional; y la organización, funcionamiento y disciplina de la Fuerza Armada Permanente. 
La Suprema Corte de Justicia de la Nación resolverá, previa convocatoria del Congreso de la Unión, sobre la constitucionalidad de la materia de la consulta; y el Instituto Nacional Electoral tendrá a su cargo la organización, desarrollo, cómputo y declaración de resultados de la misma, la cual se realizará el mismo día de la jornada electoral federal."</t>
  </si>
  <si>
    <t>Power to convene congress</t>
  </si>
  <si>
    <t xml:space="preserve">The president has the power to call extraordinary sessions of Congress as long as the Permanent Committee (Comisión Permanente) agrees. </t>
  </si>
  <si>
    <t>"ARTICLE 78
During recesses of the Congress of the Union, there shall be a Permanent Committee composed of 37 members; 19 shall be Representatives and 18 shall be Senators, appointed by their respective [Chamber] the day before the closing of the ordinary period of sessions. A substitute shall be appointed for each member of the Permanent Committee.
Besides the powers conferred by this Constitution, the Permanent Committee shall have the following powers ...
Agree by its own means or by proposal of the Executive the call for an extraordinary period of sessions in one or both [Chambers] of the Congress. The call shall be approved the vote for two-thirds of the present congressmen/congresswomen. The call shall clearly state the reasons and objectives for the extraordinary sessions.
ARTICLE 89
The powers and rights of the President of the Republic are the following ...
XI.To call the Congress to an extraordinary period of sessions at Permanent Committee’s agreement."</t>
  </si>
  <si>
    <t>Power to grant pardons</t>
  </si>
  <si>
    <t>The president may grant pardons to individuals if they do not represent a public safety risk and they have not been sentenced for treason, espionage, terrorism, sabotage, genocide, crimes against health, rape, crimes against life, kidnapping, torture, human trafficking, or a repeat offense. The president may not pardon individuals found guilty for an offense committed during their term of office after the applicable chamber (either at the federal or state level) has deemed it necessary that judicial proceedings proceed. 
In exceptional cases, the president may grant pardons to sentenced individuals who have experienced serious human rights violations, provided they do not represent a public safety risk and they have exhausted all other means of legal defense.</t>
  </si>
  <si>
    <t>[1] "Artículo 89. Las facultades y obligaciones del Presidente, son las siguientes: ...
XIV. Conceder, conforme a las leyes, indultos a los reos sentenciados por delitos de competencia de los tribunales federales ...
Artículo 111. Para proceder penalmente contra los diputados y senadores al Congreso de la Unión, los ministros de la Suprema Corte de Justicia de la Nación, los magistrados de la Sala Superior del Tribunal Electoral, los consejeros de la Judicatura Federal, los secretarios de Despacho, el Fiscal General de la República, así como el consejero Presidente y los consejeros electorales del Consejo General del Instituto Nacional Electoral, por la comisión de delitos durante el tiempo de su encargo, la Cámara de Diputados declarará por mayoría absoluta de sus miembros presentes en sesión, si ha o no lugar a proceder contra el inculpado.
Si la resolución de la Cámara fuese negativa se suspenderá todo procedimiento ulterior, pero ello no será obstáculo para que la imputación por la comisión del delito continúe su curso cuando el inculpado haya concluido el ejercicio de su encargo, pues la misma no prejuzga los fundamentos de la imputación.
Si la Cámara declara que ha lugar a proceder, el sujeto quedará a disposición de las autoridades competentes para que actúen con arreglo a la ley.
Para proceder penalmente contra el Presidente de la República, sólo habrá lugar a acusarlo ante la Cámara de Senadores en los términos del artículo 110. En este supuesto, la Cámara de Senadores resolverá con base en la legislación penal aplicable.
Para poder proceder penalmente por delitos federales contra los ejecutivos de las entidades federativas, diputados locales, magistrados de los Tribunales Superiores de Justicia de las entidades federativas, en su caso los miembros de los Consejos de las Judicaturas Locales, y los miembros de los organismos a los que las Constituciones Locales les otorgue autonomía se seguirá el mismo procedimiento establecido en este artículo, pero en este supuesto, la declaración de procedencia será para el efecto de que se comunique a las Legislaturas Locales, para que en ejercicio de sus atribuciones procedan como corresponda.
Las declaraciones y resoluciones de la (sic DOF 28-12-1982) Cámaras de Diputados (sic DOF 28-12- 1982)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[2] "Artículo 94.- El indulto no puede concederse, sino de sanción impuesta en sentencia irrevocable.
Artículo 95.- No podrá concederse de la inhabilitación para ejercer una profesión o alguno de los derechos civiles o políticos, o para desempeñar determinado cargo o empleo, pues estas sanciones sólo se extinguirán por la amnistía o la rehabilitación.
Artículo 96.- Cuando aparezca que el sentenciado es inocente, se procederá al reconocimiento de su inocencia, en los términos previstos por el Código de Procedimientos Penales aplicable y se estará a lo dispuesto en el artículo 49 de este Código.
Artículo 97.- Cuando la conducta observada por el sentenciado refleje un alto grado de reinserción social y su liberación no represente un riesgo para la tranquilidad y seguridad públicas, conforme al dictamen del órgano ejecutor de la sanción y no se trate de sentenciado por traición a la Patria, espionaje, terrorismo, sabotaje, genocidio, delitos contra la salud, violación, delito intencional contra la vida y secuestro, desaparición forzada, tortura y trata de personas, ni de reincidente por delito intencional, se le podrá conceder indulto por el Ejecutivo Federal, en uso de facultades discrecionales, expresando sus razones y fundamentos en los casos siguientes:
I.- Por los delitos de carácter político a que alude el artículo 144 de este Código;
II.- Por otros delitos cuando la conducta de los responsables haya sido determinada por motivaciones de carácter político o social, y
III.- Por delitos de orden federal o común en el Distrito Federal, cuando el sentenciado haya prestado importantes servicios a la Nación, y previa solicitud.
Artículo 97 Bis.- De manera excepcional, por sí o a petición del Pleno de alguna de las Cámaras del Congreso de la Unión, el Titular del Poder Ejecutivo Federal podrá conceder el indulto, por cualquier delito del orden federal o común en el Distrito Federal, y previo dictamen del órgano ejecutor de la sanción en el que se demuestre que la persona sentenciada no representa un peligro para la tranquilidad y seguridad públicas, expresando sus razones y fundamentos, cuando existan indicios consistentes de violaciones graves a los derechos humanos de la persona sentenciada. 
El Ejecutivo Federal deberá cerciorarse de que la persona sentenciada haya agotado previamente todos los recursos legales nacionales."</t>
  </si>
  <si>
    <t>Role of vice president in presidential decision-making</t>
  </si>
  <si>
    <t xml:space="preserve">Institutions with authority to influence presidential actions or output </t>
  </si>
  <si>
    <t>The International Criminal Court (Corte Penal Internacional), Congress, Congress's Permanent Committee (Comisión Permanente), ministers (Secretarios/as del Estado), the Supreme Court of Justice of the Nation (Suprema Corte de Justicia de la Nación), and the Superior Court of the Electoral Tribunal of the Federal Judiciary (Sala Superior del Tribunal Electoral del Poder Judicial de la Federación) under various conditions. See Original Text for details.</t>
  </si>
  <si>
    <t>"Artículo 21 ...
El Ejecutivo Federal podrá, con la aprobación del Senado en cada caso, reconocer la jurisdicción de la Corte Penal Internacional ...
Artículo 29.
En los casos de invasión, perturbación grave de la paz pública, o de cualquier otro que ponga a la sociedad en grave peligro o conflicto, solamente el Presidente de los Estados Unidos Mexicanos, con la aprobación del Congreso de la Unión o de la Comisión Permanente cuando aquel no estuviere reunido ...
Los decretos expedidos por el Ejecutivo durante la restricción o suspensión, serán revisados de oficio e inmediatamente por la Suprema Corte de Justicia de la Nación, la que deberá pronunciarse con la mayor prontitud sobre su constitucionalidad y validez ...
Artículo 69.
En la apertura de Sesiones Ordinarias del Primer Periodo de cada año de ejercicio del Congreso, el Presidente de la República presentará un informe por escrito, en el que manifieste el estado general que guarda la administración pública del país. En la apertura de las sesiones extraordinarias del Congreso de la Unión, o de una sola de sus cámaras, el Presidente de la Comisión Permanente informará acerca de los motivos o razones que originaron la convocatoria. 
Cada una de las Cámaras realizará el análisis del informe y podrá solicitar al Presidente de la República ampliar la información mediante pregunta por escrito y citar a los Secretarios de Estado y a los directores de las entidades paraestatales, quienes comparecerán y rendirán informes bajo protesta de decir verdad. La Ley del Congreso y sus reglamentos regularán el ejercicio de esta facultad.
En el primer año de su mandato, en la apertura del segundo periodo de sesiones ordinarias del Congreso, el Presidente de la República presentará ante la Cámara de Senadores, para su aprobación, la Estrategia Nacional de Seguridad Pública e informará anualmente sobre el estado que guarde ... 
Artículo 73. 
El Congreso tiene facultad ...
VIII. En materia de deuda pública, para: 
1o. Dar bases sobre las cuales el Ejecutivo pueda celebrar empréstitos y otorgar garantías sobre el crédito de la Nación, para aprobar esos mismos empréstitos y para reconocer y mandar pagar la deuda nacional. Ningún empréstito podrá celebrarse sino para la ejecución de obras que directamente produzcan un incremento en los ingresos públicos o, en términos de la ley de la materia, los que se realicen con propósitos de regulación monetaria, las operaciones de refinanciamiento o reestructura de deuda que deberán realizarse bajo las mejores condiciones de mercado; así como los que se contraten durante alguna emergencia declarada por el Presidente de la República en los términos del artículo 29 ... 
Artículo 74. 
Son facultades exclusivas de la Cámara de Diputados ...
V. Aprobar anualmente el Presupuesto de Egresos de la Federación, previo examen, discusión y, en su caso, modificación del Proyecto enviado por el Ejecutivo Federal, una vez aprobadas las contribuciones que, a su juicio, deben decretarse para cubrirlo. Asimismo, podrá autorizar en dicho Presupuesto las erogaciones plurianuales para aquellos proyectos de inversión en infraestructura que se determinen conforme a lo dispuesto en la ley reglamentaria; las erogaciones correspondientes deberán incluirse en los subsecuentes Presupuestos de Egresos.
El Ejecutivo Federal hará llegar a la Cámara la Iniciativa de Ley de Ingresos y el Proyecto de Presupuesto de Egresos de la Federación a más tardar el día 8 del mes de septiembre, debiendo comparecer el secretario de despacho correspondiente a dar cuenta de los mismos. La Cámara de Diputados deberá aprobar el Presupuesto de Egresos de la Federación a más tardar el día 15 del mes de noviembre.
Cuando inicie su encargo en la fecha prevista por el artículo 83, el Ejecutivo Federal hará llegar a la Cámara la iniciativa de Ley de Ingresos y el proyecto de Presupuesto de Egresos de la Federación a más tardar el día 15 del mes de noviembre ... 
Artículo 76. 
Son facultades exclusivas del Senado:
I. Analizar la política exterior desarrollada por el Ejecutivo Federal con base en los informes anuales que el Presidente de la República y el Secretario del Despacho correspondiente rindan al Congreso. Además, aprobar los tratados internacionales y convenciones diplomáticas que el Ejecutivo Federal suscriba, así como su decisión de terminar, denunciar, suspender, modificar, enmendar, retirar reservas y formular declaraciones interpretativas sobre los mismos;
II. Ratificar los nombramientos que el mismo funcionario haga de los Secretarios de Estado, en caso de que éste opte por un gobierno de coalición, con excepción de los titulares de los ramos de Defensa Nacional y Marina; del Secretario responsable del control interno del Ejecutivo Federal; del Secretario de Relaciones; de los embajadores y cónsules generales; de los empleados superiores del ramo de Relaciones; de los integrantes de los órganos colegiados encargados de la regulación en materia de telecomunicaciones, energía, competencia económica, y coroneles y demás jefes superiores del Ejército, Armada y Fuerza Aérea Nacionales, en los términos que la ley disponga;
III. Autorizarlo también para que pueda permitir la salida de tropas nacionales fuera de los límites del País, el paso de tropas extranjeras por el territorio nacional y la estación de escuadras de otra potencia, por más de un mes, en aguas mexicanas.
IV. Analizar y aprobar el informe anual que el Ejecutivo Federal le presente sobre las actividades de la Guardia Nacional ...
Artículo 86. 
El cargo de Presidente de la República sólo es renunciable por causa grave, que calificará el Congreso de la Unión, ante el que se presentará la renuncia ...
Artículo 88. 
El Presidente de la República podrá ausentarse del territorio nacional hasta por siete días, informando previamente de los motivos de la ausencia a la Cámara de Senadores o a la Comisión Permanente en su caso, así como de los resultados de las gestiones realizadas. En ausencias mayores a  siete días, se requerirá permiso de la Cámara de Senadores o de la Comisión Permanente ...
Artículo 92. Todos los reglamentos, decretos, acuerdos y órdenes del Presidente deberán estar firmados por el Secretario de Estado a que el asunto corresponda, y sin este requisito no serán obedecidos ...
Artículo 99. El Tribunal Electoral será, con excepción de lo dispuesto en la fracción II del artículo 105 de esta Constitución, la máxima autoridad jurisdiccional en la materia y órgano especializado del Poder Judicial de la Federación. ...
II. Las impugnaciones que se presenten sobre la elección de Presidente de los Estados Unidos Mexicanos que serán resueltas en única instancia por la Sala Superior.
Las salas Superior y regionales del Tribunal sólo podrán declarar la nulidad de una elección por las causales que expresamente se establezcan en las leyes.
La Sala Superior realizará el cómputo final de la elección de Presidente de los Estados Unidos Mexicanos, una vez resueltas las impugnaciones que se hubieren interpuesto sobre la misma, procediendo a formular, en su caso, la declaración de validez de la elección y la de Presidente Electo respecto del candidato que hubiese obtenido el mayor número de votos ...
Artículo 105. La Suprema Corte de Justicia de la Nación conocerá, en los términos que señale la ley reglamentaria, de los asuntos siguientes:
I. De las controversias constitucionales que, con excepción de las que se refieran a la materia electoral, se susciten entre ...
c) El Poder Ejecutivo y el Congreso de la Unión; aquél y cualquiera de las Cámaras de éste o, en su caso, la Comisión Permanente ...
Artículo 111 ...
Por lo que toca al Presidente de la República, sólo habrá lugar a acusarlo ante la Cámara de Senadores en los términos del artículo 110. En este supuesto, la Cámara de Senadores resolverá con base en la legislación penal aplicable ...
Artículo 131. 
Es facultad privativa de la Federación gravar las mercancías que se importen o exporten, o que pasen de tránsito por el territorio nacional, así como reglamentar en todo tiempo y aún prohibir, por motivos de seguridad o de policía, la circulación en el interior de la República de toda clase de efectos, cualquiera que sea su procedencia.
El Ejecutivo podrá ser facultado por el Congreso de la Unión para aumentar, disminuir o suprimir las cuotas de las tarifas de exportación e importación, expedidas por el propio Congreso, y para crear otras; así como para restringir y para prohibir las importaciones, las exportaciones y el tránsito de productos, artículos y efectos, cuando lo estime urgente, a fin de regular el comercio exterior, la economía del país, la estabilidad de la producción nacional, o de realizar cualquiera otro propósito, en beneficio del país. El propio Ejecutivo al enviar al Congreso el Presupuesto Fiscal de cada año, someterá a su aprobación el uso que hubiese hecho de la facultad concedida."</t>
  </si>
  <si>
    <t>All internal regulations for the Office of the Presidency (Oficina de la Presidencia) issued by the president must be signed by the pertinent minister (Secretario/a del Estado). In addition, the judicial branch can declare laws unconstitutional, including internal regulations of the presidency.</t>
  </si>
  <si>
    <t>"Artículo 92. Todos los reglamentos, decretos, acuerdos y órdenes del Presidente deberán estar firmados por el Secretario de Estado a que el asunto corresponda, y sin este requisito no serán obedecidos. ...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se susciten entre:
a) La Federación y una entidad federativa;
b) La Federación y un municipio;
c) El Poder Ejecutivo y el Congreso de la Unión; aquél y cualquiera de las Cámaras de éste o,
en su caso, la Comisión Permanente;
d) Una entidad federativa y otra;
e) Se deroga.
f) Se deroga.
g) Dos municipios de diversos Estados;
h) Dos Poderes de una misma entidad federativa;
i) Un Estado y uno de sus Municipios;
j) Una Entidad Federativa y un Municipio de otra o una demarcación territorial de la Ciudad de México;
k) Dos órganos constitucionales autónomos de una entidad federativa, y entre uno de éstos y el Poder Ejecutivo o el Poder Legislativo de esa entidad federativa, y
l) Dos órganos constitucionales autónomos federales, y entre uno de éstos y el Poder Ejecutivo de la Unión o el Congreso de la Unión.
Siempre que las controversias versen sobre disposiciones generales de las entidades federativas, de los Municipios o de las demarcaciones territoriales de la Ciudad de México impugnadas por la Federación; de los Municipios o de las demarcaciones territoriales de la Ciudad de México impugnadas por las entidades federativas, o en los casos a que se refieren los incisos c), h), k) y l) anteriores, y la resolución de la Suprema Corte de Justicia de la Nación las declare inválidas, dicha resolución tendrá efectos generales cuando hubiere sido aprobada por una mayoría de por lo menos ocho votos.
En los demás casos, las resoluciones de la Suprema Corte de Justicia tendrán efectos únicamente respecto de las partes en la controversia.
En las controversias previstas en esta fracción únicamente podrán hacerse valer violaciones a esta Constitución, así como a los derechos humanos reconocidos en los tratados internacionales de los que el Estado Mexicano sea parte.
II. De las acciones de inconstitucionalidad que tengan por objeto plantear la posible contradicción entre una norma de carácter general y esta Constitución.
Las acciones de inconstitucionalidad podrán ejercitarse, dentro de los treinta días naturales siguientes a la fecha de publicación de la norma, por:
a) El equivalente al treinta y tres por ciento de los integrantes de la Cámara de Diputados del Congreso de la Unión, en contra de leyes federales;
b) El equivalente al treinta y tres por ciento de los integrantes del Senado, en contra de las leyes federales o de tratados internacionales celebrados por el Estado Mexicano; 
c) El Ejecutivo Federal, por conducto del Consejero Jurídico del Gobierno, en contra de normas generales de carácter federal y de las entidades federativas;
d) El equivalente al treinta y tres por ciento de los integrantes de alguna de las Legislaturas de las entidades federativas en contra de las leyes expedidas por el propio órgano;
e) Se deroga.
f) Los partidos políticos con registro ante el Instituto Nacional Electoral, por conducto de sus dirigencias nacionales, en contra de leyes electorales federales o locales; y los partidos políticos con registro en una entidad federativa, a través de sus dirigencias, exclusivamente en contra de leyes electorales expedidas por la Legislatura de la entidad federativa que les otorgó el registro;
g) La Comisión Nacional de los Derechos Humanos, en contra de leyes de carácter federal o de las entidades federativas, así como de tratados internacionales celebrados por el Ejecutivo Federal y aprobados por el Senado de la República, que vulneren los derechos humanos consagrados en esta Constitución y en los tratados internacionales de los que México sea parte. Asimismo, los organismos de protección de los derechos humanos equivalentes en las entidades federativas, en contra de leyes expedidas por las Legislaturas;
h) El organismo garante que establece el artículo 6° de esta Constitución en contra de leyes de carácter federal y local, así como de tratados internacionales celebrados por el Ejecutivo Federal y aprobados por el Senado de la República, que vulneren el derecho al acceso a la información pública y la protección de datos personales. Asimismo, los organismos garantes equivalentes en las entidades federativas, en contra de leyes expedidas por las Legislaturas locales; e
i) El Fiscal General de la República respecto de leyes federales y de las entidades federativas, en materia penal y procesal penal, así como las relacionadas con el ámbito de sus funciones;
La única vía para plantear la no conformidad de las leyes electorales a la Constitución es la prevista en este artículo."</t>
  </si>
  <si>
    <t>Institutions with authority to influence presidential budget</t>
  </si>
  <si>
    <t>The Chamber of Deputies (Cámara de Diputados) has the exclusive power to approve the nation's budget, including the presidential budget. Whether the president can counteract that influence remains unclear: in 2004 the Supreme Court of Justice of the Nation (Suprema Corte de Justicia de la Nación) ruled the president cannot veto the budget bill, but their decision did not reach the supermajority requirement for obligatory precedent in the future.
The budget process proceeds as follows. The president submits a proposed budget to the Chamber of Deputies by 8 September, unless it is the president's first year in office or they request an extension. The Chamber of Deputies then discusses, assesses, and modifies as needed the proposed budget, pursuant to budgetary principles set by law. They have the exclusive power to approve the budget, and they must do so by 15 November.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</si>
  <si>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Only the absolutely necessary secret items may be included in the Expenditure Budget. The [Ministers] shall use such secret items under written consent of the President of the Republic.
The President of the Republic can request an extension to submit his proposal of the Income Act and the Expenditure Budget, justifying the causes to the [Chamber of Deputies]. The pertinent [Minister] shall appear before the [Chamber] to inform about the reasons for extension."
[2] "Artículo 42.-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
[3] "El rechazo por parte de la Cámara de Diputados de las observaciones del Ejecutivo, con el argumento de que éste carecía de competencia para vetar el presupuesto, dio lugar a la controversia constitucional 109/2004. Como se sabe, la Suprema Corte zanjó la disputa al establecer, si bien con apretada mayoría, que de acuerdo con la Constitución el presidente sí puede vetar el presupuesto de egresos."</t>
  </si>
  <si>
    <t>Institutions with authority to influence presidential salary</t>
  </si>
  <si>
    <t>The Chamber of Deputies (Cámara de Diputados) has the exclusive power to approve the nation's budget, which includes the presidential salary. Whether the president can counteract that influence remains unclear: in 2004 the Supreme Court of Justice of the Nation (Suprema Corte de Justicia de la Nación) ruled the president cannot veto the budget bill, but their decision did not reach the supermajority requirement for obligatory precedent in the future.
The budget process proceeds as follows. The president submits a proposed budget to the Chamber of Deputies by 8 September, unless it is the president's first year in office or they request an extension. The Chamber of Deputies then discusses, assesses, and modifies as needed the proposed budget, pursuant to budgetary principles set by law. They have the exclusive power to approve the budget, and they must do so by 15 November. See Original Text for details.</t>
  </si>
  <si>
    <t>[1] "Artículo 74. Son facultades exclusivas de la Cámara de Diputados: ...
IV. Aprobar anualmente el Presupuesto de Egresos de la Federación, previo examen, discusión y, en su caso, modificación del Proyecto enviado por el Ejecutivo Federal, una vez aprobadas las contribuciones que, a su juicio, deben decretarse para cubrirlo. Asimismo, podrá autorizar en dicho Presupuesto las erogaciones plurianuales para aquellos proyectos de inversión en infraestructura que se determinen conforme a lo dispuesto en la ley reglamentaria; las erogaciones correspondientes deberán incluirse en los subsecuentes Presupuestos de Egresos.
El Ejecutivo Federal hará llegar a la Cámara la Iniciativa de Ley de Ingresos y el Proyecto de Presupuesto de Egresos de la Federación a más tardar el día 8 del mes de septiembre, debiendo comparecer el secretario de despacho correspondiente a dar cuenta de los mismos. La Cámara de Diputados deberá aprobar el Presupuesto de Egresos de la Federación a más tardar el día 15 del mes de noviembre.
Cuando inicie su encargo en la fecha prevista por el artículo 83, el Ejecutivo Federal hará llegar a la Cámara la iniciativa de Ley de Ingresos y el proyecto de Presupuesto de Egresos de la Federación a más tardar el día 15 del mes de noviembre.
No podrá haber partidas secretas en el Presupuesto de Egresos de la Federación.
Sólo se podrá ampliar el plazo de presentación de la iniciativa de Ley de Ingresos y del Proyecto de Presupuesto de Egresos, cuando medie solicitud del Ejecutivo suficientemente justificada a juicio de la Cámara o de la Comisión Permanente, debiendo comparecer en todo caso el Secretario del Despacho correspondiente a informar de las razones que lo motiven ...
Artículo 75. 
La Cámara de Diputados, al aprobar el Presupuesto de Egresos, no podrá dejar de señalar la retribución que corresponda a un empleo que esté establecido por la ley; y en caso de que por cualquiera circunstancia se omita fijar dicha remuneración, se entenderá por señalada la que hubiere tenido fijada en el Presupuesto anterior o en la ley que estableció el empleo.
En todo caso, dicho señalamiento deberá respetar las bases previstas en el artículo 127 de esta Constitución y en las leyes que en la materia expida el Congreso General.
Los poderes federales Legislativo, Ejecutivo y Judicial, así como los organismos con autonomía reconocida en esta Constitución que ejerzan recursos del Presupuesto de Egresos de la Federación, deberán incluir dentro de sus proyectos de presupuestos, los tabuladores desglosados de las remuneraciones que se propone perciban sus servidores públicos. Estas propuestas deberán observar el procedimiento que para la aprobación del presupuesto de egresos, prevé el artículo 74 fracción IV de esta Constitución y demás disposiciones legales aplicables. ...
Artículo 127. 
Los servidores públicos de la Federación, de las entidades federativas, de los  Municipios y de las demarcaciones territoriales de la Ciudad de México, de sus entidades y dependencias, así como de sus administraciones paraestatales y paramunicipales, fideicomisos públicos, instituciones y organismos autónomos, y cualquier otro ente público, recibirán una remuneración adecuada e irrenunciable por el desempeño de su función, empleo, cargo o comisión, que deberá ser proporcional a sus responsabilidades.
Dicha remuneración será determinada anual y equitativamente en los presupuestos de egresos correspondientes, bajo las siguientes bases:
I. Se considera remuneración o retribución toda percepción en efectivo o en especie, incluyendo dietas, aguinaldos, gratificaciones, premios, recompensas, bonos, estímulos, comisiones, compensaciones y cualquier otra, con excepción de los apoyos y los gastos sujetos a comprobación que sean propios del desarrollo del trabajo y los gastos de viaje en actividades oficiales.
II. Ningún servidor público podrá recibir remuneración, en términos de la fracción anterior, por el desempeño de su función, empleo, cargo o comisión, mayor a la establecida para el Presidente de la República en el presupuesto correspondiente.
III. Ningún servidor público podrá tener una remuneración igual o mayor que su superior jerárquico; salvo que el excedente sea consecuencia del desempeño de varios empleos públicos, que su remuneración sea producto de las condiciones generales de trabajo, derivado de un trabajo técnico calificado o por especialización en su función, la suma de dichas retribuciones no deberá exceder la mitad de la remuneración establecida para el Presidente de la República en el presupuesto correspondiente.
IV. No se concederán ni cubrirán jubilaciones, pensiones o haberes de retiro, ni liquidaciones por servicios prestados, como tampoco préstamos o créditos, sin que éstas se encuentren asignadas por la ley, decreto legislativo, contrato colectivo o condiciones generales de trabajo. Estos conceptos no formarán parte de la remuneración. Quedan excluidos los servicios de seguridad que requieran los servidores públicos por razón del cargo desempeñado.
V. Las remuneraciones y sus tabuladores serán públicos, y deberán especificar y diferenciar la totalidad de sus elementos fijos y variables tanto en efectivo como en especie.
VI. El Congreso de la Unión y las Legislaturas de las entidades federativas, en el ámbito de sus competencias, expedirán las leyes para hacer efectivo el contenido del presente artículo y las disposiciones constitucionales relativas, y para sancionar penal y administrativamente las conductas que impliquen el incumplimiento o la elusión por simulación de lo establecido en este artículo."
[2] "Artículo 42.-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
[3] "El rechazo por parte de la Cámara de Diputados de las observaciones del Ejecutivo, con el argumento de que éste carecía de competencia para vetar el presupuesto, dio lugar a la controversia constitucional 109/2004. Como se sabe, la Suprema Corte zanjó la disputa al establecer, si bien con apretada mayoría, que de acuerdo con la Constitución el presidente sí puede vetar el presupuesto de egresos."</t>
  </si>
  <si>
    <t>The president must proactively disseminate information to the media and to the public on matters relating to its functioning, budget, and operations. See Original Text for details.</t>
  </si>
  <si>
    <t xml:space="preserve">[1] "Artículo 23. Son sujetos obligados a transparentar y permitir el acceso a su información y proteger los datos personales que obren en su poder: cualquier autoridad, entidad, órgano y organismo de los Poderes Ejecutivo, Legislativo y Judicial, órganos autónomos, partidos políticos, fideicomisos y fondos públicos, así como cualquier persona física, moral o sindicato que reciba y ejerza recursos públicos o realice actos de autoridad en los ámbitos federal, de las Entidades Federativas y municipal.
Artículo 24. Para el cumplimiento de los objetivos de esta Ley, los sujetos obligados deberán cumplir con las siguientes obligaciones, según corresponda, de acuerdo a su naturaleza …
VII. Reportar a los Organismos garantes competentes sobre las acciones de implementación de la normatividad en la materia, en los términos que éstos determinen …
XII. Difundir proactivamente información de interés público …
Artículo 57. La información publicada por los sujetos obligados, en el marco de la política de transparencia proactiva, se difundirá en los medios y formatos que más convengan al público al que va dirigida. …
TÍTULO QUINTO
OBLIGACIONES DE TRANSPARENCIA ...
Capítulo II
De las obligaciones de transparencia comunes
Artículo 70. En la Ley Federal y de las Entidades Federativas se contemplará que los sujetos obligados pongan a disposición del público y mantengan actualizada, en los respectivos medios electrónicos, de acuerdo con sus facultades, atribuciones, funciones u objeto social, según corresponda, la información, por lo menos, de los temas, documentos y políticas que a continuación se señalan:
I. El marco normativo aplicable al sujeto obligado, en el que deberá incluirse leyes, códigos, reglamentos, decretos de creación, manuales administrativos, reglas de operación, criterios, políticas, entre otros;
II. Su estructura orgánica completa, en un formato que permita vincular cada parte de la estructura, las atribuciones y responsabilidades que le corresponden a cada servidor público, prestador de servicios profesionales o miembro de los sujetos obligados, de conformidad con las disposiciones aplicables;
III. Las facultades de cada Área;
IV. Las metas y objetivos de las Áreas de conformidad con sus programas operativos;
V. Los indicadores relacionados con temas de interés público o trascendencia social que conforme a sus funciones, deban establecer;
VI. Los indicadores que permitan rendir cuenta de sus objetivos y resultados;
VII. El directorio de todos los Servidores Públicos, a partir del nivel de jefe de departamento o su equivalente, o de menor nivel, cuando se brinde atención al público; manejen o apliquen recursos públicos; realicen actos de autoridad o presten servicios profesionales bajo el régimen de confianza u honorarios y personal de base. El directorio deberá incluir, al menos el nombre, cargo o nombramiento asignado, nivel del puesto en la estructura orgánica, fecha de alta en el cargo, número telefónico, domicilio para recibir correspondencia y dirección de correo electrónico oficiales;
VIII. La remuneración bruta y neta de todos los Servidores Públicos de base o de confianza, de todas las percepciones, incluyendo sueldos, prestaciones, gratificaciones, primas, comisiones, dietas, bonos, estímulos, ingresos y sistemas de compensación, señalando la periodicidad de dicha remuneración;
IX. Los gastos de representación y viáticos, así como el objeto e informe de comisión correspondiente;
X. El número total de las plazas y del personal de base y confianza, especificando el total de las vacantes, por nivel de puesto, para cada unidad administrativa;
XI. Las contrataciones de servicios profesionales por honorarios, señalando los nombres de los prestadores de servicios, los servicios contratados, el monto de los honorarios y el periodo de contratación;
XII. La información en Versión Pública de las declaraciones patrimoniales de los Servidores Públicos que así lo determinen, en los sistemas habilitados para ello, de acuerdo a la normatividad aplicable;
XIII. El domicilio de la Unidad de Transparencia, además de la dirección electrónica donde podrán recibirse las solicitudes para obtener la información;
XIV. Las convocatorias a concursos para ocupar cargos públicos y los resultados de los mismos;
XV. La información de los programas de subsidios, estímulos y apoyos, en el que se deberá informar respecto de los programas de transferencia, de servicios, de infraestructura social y de subsidio, en los que se deberá contener lo siguiente:
a) Área;
b) Denominación del programa;
c) Periodo de vigencia;
d) Diseño, objetivos y alcances;
e) Metas físicas;
f) Población beneficiada estimada;
g) Monto aprobado, modificado y ejercido, así como los calendarios de su programación presupuestal;
h) Requisitos y procedimientos de acceso;
i) Procedimiento de queja o inconformidad ciudadana;
j) Mecanismos de exigibilidad;
k) Mecanismos de evaluación, informes de evaluación y seguimiento de recomendaciones;
l) Indicadores con nombre, definición, método de cálculo, unidad de medida, dimensión, frecuencia de medición, nombre de las bases de datos utilizadas para su cálculo;
m) Formas de participación social;
n) Articulación con otros programas sociales;
o) Vínculo a las reglas de operación o Documento equivalente;
p) Informes periódicos sobre la ejecución y los resultados de las evaluaciones realizadas, y
q) Padrón de beneficiarios mismo que deberá contener los siguientes datos: nombre de la persona física o denominación social de las personas morales beneficiarias, el monto, recurso, beneficio o apoyo otorgado para cada una de ellas, unidad territorial, en su caso, edad y sexo;
XVI. Las laborales del personal de base o de confianza, así como los recursos públicos económicos, en especie o donativos, que sean entregados a los sindicatos y ejerzan como recursos públicos; condiciones generales de trabajo, contratos o convenios que regulen las relaciones
XVII. La información curricular, desde el nivel de jefe de departamento o equivalente, hasta el titular del sujeto obligado, así como, en su caso, las sanciones administrativas de que haya sido objeto;
XVIII. El listado de Servidores Públicos con sanciones administrativas definitivas, especificando la causa de sanción y la disposición;
XIX. Los servicios que ofrecen señalando los requisitos para acceder a ellos;
XX. Los trámites, requisitos y formatos que ofrecen;
XXI. La información financiera sobre el presupuesto asignado, así como los informes del ejercicio trimestral del gasto, en términos de la Ley General de Contabilidad Gubernamental y demás normatividad aplicable;
XXII. La información relativa a la deuda pública, en términos de la normatividad aplicable;
XXIII. Los montos destinados a gastos relativos a comunicación social y publicidad oficial desglosada por tipo de medio, proveedores, número de contrato y concepto o campaña;
XXIV. Los informes de resultados de las auditorías al ejercicio presupuestal de cada sujeto obligado que se realicen y, en su caso, las aclaraciones que correspondan;
XXV. El resultado de la dictaminación de los estados financieros;
XXVI. Los montos, criterios, convocatorias y listado de personas físicas o morales a quienes, por cualquier motivo, se les asigne o permita usar recursos públicos o, en los términos de las disposiciones aplicables, realicen actos de autoridad. Asimismo, los informes que dichas personas les entreguen sobre el uso y destino de dichos recursos;
XXVII. Las concesiones, contratos, convenios, permisos, licencias o autorizaciones otorgados, especificando los titulares de aquéllos, debiendo publicarse su objeto, nombre o razón social del titular, vigencia, tipo, términos, condiciones, monto y modificaciones, así como si el procedimiento involucra el aprovechamiento de bienes, servicios y/o recursos públicos;
XXVIII. La información sobre los resultados sobre procedimientos de adjudicación directa, invitación restringida y licitación de cualquier naturaleza, incluyendo la Versión Pública del Expediente respectivo y de los contratos celebrados, que deberá contener, por lo menos, lo siguiente:
a) De licitaciones públicas o procedimientos de invitación restringida:
1. La convocatoria o invitación emitida, así como los fundamentos legales aplicados para llevarla a cabo;
2. Los nombres de los participantes o invitados;
3. El nombre del ganador y las razones que lo justifican;
4. El Área solicitante y la responsable de su ejecución;
5. Las convocatorias e invitaciones emitidas;
6. Los dictámenes y fallo de adjudicación;
7. El contrato y, en su caso, sus anexos;
8. Los mecanismos de vigilancia y supervisión, incluyendo, en su caso, los estudios de impacto urbano y ambiental, según corresponda;
9. La partida presupuestal, de conformidad con el clasificador por objeto del gasto, en el caso de ser aplicable;
10. Origen de los recursos especificando si son federales, estatales o municipales, así como el tipo de fondo de participación o aportación respectiva;
11. Los convenios modificatorios que, en su caso, sean firmados, precisando el objeto y la fecha de celebración;
12. Los informes de avance físico y financiero sobre las obras o servicios contratados;
13. El convenio de terminación, y
14. El finiquito;
b) De las adjudicaciones directas:
1. La propuesta enviada por el participante;
2. Los motivos y fundamentos legales aplicados para llevarla a cabo;
3. La autorización del ejercicio de la opción;
4. En su caso, las cotizaciones consideradas, especificando los nombres de los proveedores y los montos;
5. El nombre de la persona física o moral adjudicada;
6. La unidad administrativa solicitante y la responsable de su ejecución;
7. El número, fecha, el monto del contrato y el plazo de entrega o de ejecución de los servicios u obra;
8. Los mecanismos de vigilancia y supervisión, incluyendo, en su caso, los estudios de impacto urbano y ambiental, según corresponda;
9. Los informes de avance sobre las obras o servicios contratados;
10. El convenio de terminación, y
11. El finiquito;
XXIX. Los informes que por disposición legal generen los sujetos obligados;
XXX. Las estadísticas que generen en cumplimiento de sus facultades, competencias o funciones con la mayor desagregación posible;
XXXI. Informe de avances programáticos o presupuestales, balances generales y su estado financiero;
XXXII. Padrón de proveedores y contratistas;
XXXIII. Los convenios de coordinación de concertación con los sectores social y privado;
XXXIV. El inventario de bienes muebles e inmuebles en posesión y propiedad;
XXXV. Las recomendaciones emitidas por los órganos públicos del Estado mexicano u organismos internacionales garantes de los derechos humanos, así como las acciones que han llevado a cabo para su atención;
XXXVI. Las resoluciones y laudos que se emitan en procesos o procedimientos seguidos en forma de juicio;
XXXVII.Los mecanismos de participación ciudadana;
XXXVIII. Los programas que ofrecen, incluyendo información sobre la población, objetivo y destino, así como los trámites, tiempos de respuesta, requisitos y formatos para acceder a los mismos;
XXXIX. Las actas y resoluciones del Comité de Transparencia de los sujetos obligados;
XL. Todas las evaluaciones y encuestas que hagan los sujetos obligados a programas financiados con recursos públicos;
XLI. Los estudios financiados con recursos públicos;
XLII. El listado de jubilados y pensionados y el monto que reciben;
XLIII. Los ingresos recibidos por cualquier concepto señalando el nombre de los responsables de recibirlos, administrarlos y ejercerlos, así como su destino, indicando el destino de cada uno de ellos;
XLIV. Donaciones hechas a terceros en dinero o en especie;
XLV. El catálogo de disposición y guía de archivo documental;
XLVI. Las actas de sesiones ordinarias y extraordinarias, así como las opiniones y recomendaciones que emitan, en su caso, los consejos consultivos;
XLVII. Para efectos estadísticos, el listado de solicitudes a las empresas concesionarias de telecomunicaciones y proveedores de servicios o aplicaciones de Internet para la intervención de comunicaciones privadas, el acceso al registro de comunicaciones y la localización geográfica en tiempo real de equipos de comunicación, que contenga exclusivamente el objeto, el alcance temporal y los fundamentos legales del requerimiento, así como, en su caso, la mención de que cuenta con la autorización judicial correspondiente, y
XLVIII. Cualquier otra información que sea de utilidad o se considere relevante, además de la que, con base en la información estadística, responda a las preguntas hechas con más frecuencia por el público.
Los sujetos obligados deberán informar a los Organismos garantes y verificar que se publiquen en la Plataforma Nacional, cuáles son los rubros que son aplicables a sus páginas de Internet, con el objeto de que éstos verifiquen y aprueben, de forma fundada y motivada, la relación de fracciones aplicables a cada sujeto obligado.
Capítulo III
De las obligaciones de transparencia específicas de los sujetos obligados ...
Artículo 71. Además de lo señalado en el artículo anterior de la presente Ley, los sujetos obligados de los Poderes Ejecutivos Federal, de las Entidades Federativas y municipales, deberán poner a disposición del público y actualizar la siguiente información:
I. En el caso del Poder Ejecutivo Federal, los poderes ejecutivos de las Entidades Federativas, el Órgano Ejecutivo del Distrito Federal y los municipios:
a) El Plan Nacional de Desarrollo, los planes estatales de desarrollo o el Programa General de Desarrollo del Distrito Federal, según corresponda;
b) El presupuesto de egresos y las fórmulas de distribución de los recursos otorgados;
c) El listado de expropiaciones decretadas y ejecutadas que incluya, cuando menos, la fecha de expropiación, el domicilio y la causa de utilidad pública y las ocupaciones superficiales;
d) El nombre, denominación o razón social y clave del registro federal de los contribuyentes a los que se les hubiera cancelado o condonado algún crédito fiscal, así como los montos respectivos. Asimismo, la información estadística sobre las exenciones previstas en las disposiciones fiscales;
e) Los nombres de las personas a quienes se les habilitó para ejercer como corredores y notarios públicos, así como sus datos de contacto, la información relacionada con el proceso de otorgamiento de la patente y las sanciones que se les hubieran aplicado;
f) La información detallada que contengan los planes de desarrollo urbano, ordenamiento territorial y ecológico, los tipos y usos de suelo, licencias de uso y construcción otorgadas por los gobiernos municipales, y
g) Las disposiciones administrativas, directamente o a través de la autoridad competente, con el plazo de anticipación que prevean las disposiciones aplicables al sujeto obligado de que se trate, salvo que su difusión pueda comprometer los efectos que se pretenden lograr con la disposición o se trate de situaciones de emergencia, de conformidad con dichas disposiciones." </t>
  </si>
  <si>
    <t>Presidential protections / privileges</t>
  </si>
  <si>
    <t xml:space="preserve">The president may only be prosecuted for treason, corruption, electoral offenses, or other felonies.
The president may not be censured by Congress. 
In 2005, the Supreme Court of Justice of the Nation (Suprema Corte de Justicia de la Nación) ruled that the president may veto the Expenditure Budget (Presupuesto de Egresos). This ruling implies that, since the budget sets the president's salary, the president may block reductions to their own salary. </t>
  </si>
  <si>
    <t>[1] "Artículo 108 ... 
Durante el tiempo de su encargo, el Presidente de la República podrá ser imputado y juzgado por traición a la patria, hechos de corrupción, delitos electorales y todos aquellos delitos por los que podría ser enjuiciado cualquier ciudadano o ciudadana."
[2] "Respecto a las interpelaciones, mociones de censura, ésta son inexistentes. El régimen presidencial mexicano no las prevé a diferencia de otros regímenes presidenciales de Latinoamérica, como Costa Rica, Perú, El Salvador, Guatemala, República Dominicana, Venezuela, entre otros, que las contemplan en sus Constituciones, en su legislación, en su práctica parlamentaria..."
[3] "El pleno de la Suprema Corte de Justicia de la Nación (SCJN) determinó que la Constitución sí le otorga facultades al Presidente de la República para vetar el Presupuesto de Egresos de la Federación que aprueba la Cámara de Diputados, en una votación apretada de seis ministros en favor y cinco en contra."</t>
  </si>
  <si>
    <t>Election, Term, and Removal</t>
  </si>
  <si>
    <t>Presidential election process</t>
  </si>
  <si>
    <t>The election of the president will be direct and follow the terms provided by the electoral law. The position of president may be revoked in the terms established by the Constitution.</t>
  </si>
  <si>
    <t>[1] "Artículo 81. 
La elección del presidente será directa y en los términos que disponga la ley electoral. El cargo de presidente de los Estados Unidos Mexicanos puede ser revocado en los términos establecidos en esta Constitución."</t>
  </si>
  <si>
    <t>Term length</t>
  </si>
  <si>
    <t>6 years</t>
  </si>
  <si>
    <t xml:space="preserve">"Article 83 
The President will begin his tenure on October 1st and will last six years in office."
</t>
  </si>
  <si>
    <t xml:space="preserve">Constitute Project, "Mexico 1917 (rev. 2015)," https://www.constituteproject.org/ontology/Mexico?lang=en </t>
  </si>
  <si>
    <t>Term limits</t>
  </si>
  <si>
    <t>The president may only serve 1 term.</t>
  </si>
  <si>
    <t>"Article 83 ...
The citizen who had performed as President of the Republic, popularly elected or under the interim or alternate character, or provisionally takes the office of the Federal Executive, in no case and under any circumstances may perform again this position."</t>
  </si>
  <si>
    <t>Qualifications for the presidency</t>
  </si>
  <si>
    <t xml:space="preserve">A presidential candidate must be a natural-born citizen of Mexico, enjoy their full rights as a citizen, have a Mexican mother or father, and have resided in the country for at least 20 years. They must be at least 35 years old at the time of the election and have resided in the country for a full year prior to the day of the election. An absence of up to 30 days does not interrupt this residency. Candidates also must not belong to the ecclesiastical state nor be a minister of some other worship. They must not be on active duty nor belong to the army for at least 6 months before the day of the election. Ministers (Secretarios) or undersecretaries (subsecretarios) of the state, the Attorney General (Fiscal General), or a chief executive of a state or Mexico City may not run for president unless they have left their posts at least 6 months before the day of the election. An individual who has previously served as president may not hold that position again. </t>
  </si>
  <si>
    <t>"Artículo 82. Para ser Presidente se requiere:
I. Ser ciudadano mexicano por nacimiento, en pleno goce de sus derechos, hijo de padre o madre mexicanos y haber residido en el país al menos durante veinte años.
II. Tener 35 años cumplidos al tiempo de la elección;
III. Haber residido en el país durante todo el año anterior al día de la elección. La ausencia del país hasta por treinta días, no interrumpe la residencia.
IV. No pertenecer al estado eclesiástico ni ser ministro de algún culto.
V. No estar en servicio activo, en caso de pertenecer al Ejército, seis meses antes del día de la elección.
VI. No ser Secretario o subsecretario de Estado, Fiscal General de la República, ni titular del poder ejecutivo de alguna entidad federativa, a menos de que se separe de su puesto seis meses antes del día de la elección; y
VII. No estar comprendido en alguna de las causas de incapacidad establecidas en el artículo 83.
Artículo 83. El Presidente entrará a ejercer su encargo el 1o. de octubre y durará en él seis años. El ciudadano que haya desempeñado el cargo de Presidente de la República, electo popularmente, o con el carácter de interino o sustituto, o asuma provisionalmente la titularidad del Ejecutivo Federal, en ningún caso y por ningún motivo podrá volver a desempeñar ese puesto."</t>
  </si>
  <si>
    <t xml:space="preserve">Disqualifications for the presidency and limitations on former presidents </t>
  </si>
  <si>
    <t>Conditions under which impeachment can be initiated</t>
  </si>
  <si>
    <t xml:space="preserve">Not applicable: Mexican presidents cannot be impeached. </t>
  </si>
  <si>
    <t>Actors who can initiate impeachment and process of formal impeachment</t>
  </si>
  <si>
    <t>Actors who can convict and remove president, and process of conviction and removal</t>
  </si>
  <si>
    <t>Consequences of removal through impeachment</t>
  </si>
  <si>
    <t>Conditions for bringing criminal charges against president separate from impeachment</t>
  </si>
  <si>
    <t>The president can be tried for treason, corruption, electoral crimes, and other felonies in front of the Senate.</t>
  </si>
  <si>
    <t>"Artículo 108 ...
Durante el tiempo de su encargo, el Presidente de la República podrá ser imputado y juzgado por traición a la patria, hechos de corrupción, delitos electorales y todos aquellos delitos por los que podría ser enjuiciado cualquier ciudadano o ciudadana. ...
Artículo 110.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
Para proceder penalmente contra el Presidente de la República, sólo habrá lugar a acusarlo ante la Cámara de Senadores en los términos del artículo 110. En este supuesto, la Cámara de Senadores resolverá con base en la legislación penal aplicable."</t>
  </si>
  <si>
    <t>Process for trying president for criminal charges separate from impeachment</t>
  </si>
  <si>
    <t>Although a president cannot be impeached, the president is tried through the same process as impeachment: the Chamber of Deputies (Cámara de Diputados) can accuse the president with an absolute majority vote, and the Senate then tries the accused president, imposing a penalty with a two-thirds majority vote.</t>
  </si>
  <si>
    <t>[1] "Sólo es responsable penalmente, de manera muy limitada porque, según la Constitución, es sólo durante el tiempo que dura su encargo, por traición a la patria y delitos graves del orden y, además, no está sujeto a las autoridades judiciales ordinarias. Sólo puede ser acusado por la Cámara de Diputados, ante la Cámara de Senadores la cual resolverá conforme a lo establecido en la legislación penal aplicable.
En otras palabras, el presidente sólo puede ser juzgado penalmente (juicio de procedencia) aunque con el procedimiento del juicio político, donde los órganos para juzgarlo también son los del juicio político..."
[2] "Artículo 110. ...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
Artículo 111. ...
Por lo que toca al Presidente de la República, sólo habrá lugar a acusarlo ante la Cámara de Senadores en los términos del artículo 110. En este supuesto, la Cámara de Senadores resolverá con base en la legislación penal aplicable."</t>
  </si>
  <si>
    <t>Consequences of criminal conviction separate from impeachment</t>
  </si>
  <si>
    <t>If the president is convicted of treason, corruption, electoral offenses, or other felonies, sanctions from the applicable penal laws apply. See Original Text for sanctions associated with treason; sanctions associated with corruption, electoral offenses, or other felonies will depend on the type of crime.</t>
  </si>
  <si>
    <t>[1] "Sólo es responsable penalmente, de manera muy limitada porque, según la Constitución, es sólo durante el tiempo que dura su encargo, por traición a la patria y delitos graves del orden y, además, no está sujeto a las autoridades judiciales ordinarias. Sólo puede ser acusado por la Cámara de Diputados, ante la Cámara de Senadores la cual resolverá conforme a lo establecido en la legislación penal aplicable.
En otras palabras, el presidente sólo puede ser juzgado penalmente (juicio de procedencia) aunque con el procedimiento del juicio político, donde los órganos para juzgarlo también son los del juicio político; aunque las sanciones aplicables son las establecidas en la ley penal ordinaria."
[2] "Artículo 108 ...
Durante el tiempo de su encargo, el Presidente de la República podrá ser imputado y juzgado por traición a la patria, hechos de corrupción, delitos electorales y todos aquellos delitos por los que podría ser enjuiciado cualquier ciudadano o ciudadana."
[3] "LIBRO SEGUNDO
TITULO PRIMERO
Delitos contra la seguridad de la Nación
CAPITULO I
Traición a la Patria
Artículo 123.- Se impondrá la pena de prisión de cinco a cuarenta años y multa hasta de cincuenta mil pesos al mexicano que cometa traición a la patria en alguna de las formas siguientes:
I.- Realice actos contra la independencia, soberanía o integridad de la Nación Mexicana con la finalidad de someterla a persona, grupo o gobierno extranjero;
II.- Tome parte en actos de hostilidad en contra de la Nación, mediante acciones bélicas a las órdenes de un Estado extranjero o coopere con éste en alguna forma que pueda perjudicar a México.
Cuando los nacionales sirvan como tropa, se impondrá pena de prisión de uno a nueve años y multa hasta de diez mil pesos;
Se considerará en el supuesto previsto en el primer párrafo de esta fracción, al que prive ilegalmente de su libertad a una persona en el territorio nacional para entregarla a las autoridades de otro país o trasladarla fuera de México con tal propósito.
III.- Forme parte de grupos armados dirigidos o asesorados por extranjeros; organizados dentro o fuera del país, cuando tengan por finalidad atentar contra la independencia de la República, su soberanía, su libertad o su integridad territorial o invadir el territorio nacional, aun cuando no exista declaración de guerra;
IV.- Destruya o quite dolosamente las señales que marcan los límites del territorio nacional, o haga que se confundan, siempre que ello origine conflicto a la República, o ésta se halle en estado de guerra;
V.- Reclute gente para hacer la guerra a México, con la ayuda o bajo la protección de un gobierno extranjero;
VI.- Tenga, en tiempos de paz o de guerra, relación o inteligencia con persona, grupo o gobierno extranjeros o le dé instrucciones, información o consejos, con objeto de guiar a una posible invasión del territorio nacional o de alterar la paz interior;
VII.- Proporcione dolosamente y sin autorización, en tiempos de paz o de guerra, a persona, grupo o gobierno extranjeros, documentos, instrucciones o datos de establecimientos o de posibles actividades militares;
VIII.- Oculte o auxilie a quien cometa actos de espionaje, sabiendo que los realiza;
IX.- Proporcione a un Estado extranjero o a grupos armados dirigidos por extranjeros, los elementos humanos o materiales para invadir el territorio nacional, o facilite su entrada a puestos militares o le entregue o haga entregar unidades de combate o almacenes de boca o guerra o impida que las tropas mexicanas reciban estos auxilios;
X.- Solicite la intervención o el establecimiento de un protectorado de un Estado extranjero o solicite que aquel haga la guerra a México; si no se realiza lo solicitado, la prisión será de cuatro a ocho años y multa hasta de diez mil pesos;
XI.- Invite a individuos de otro Estado para que hagan armas contra México o invadan el territorio nacional, sea cual fuere el motivo que se tome; si no se realiza cualquiera de estos hechos, se aplicará la pena de cuatro a ocho años de prisión y multa hasta de diez mil pesos;
XII.- Trate de enajenar o gravar el territorio nacional o contribuya a su desmembración;
XIII.- Reciba cualquier beneficio, o acepte promesa de recibirlo, con el fin de realizar alguno de los actos señalados en este artículo;
XIV.- Acepte del invasor un empleo, cargo o comisión y dicte, acuerde o vote providencias encaminadas a afirmar al gobierno intruso y debilitar al nacional; y
XV.- Cometa, declarada la guerra o rotas las hostilidades, sedición, motín, rebelión, terrorismo, sabotaje o conspiración.
Artículo 124.- Se aplicará la pena de prisión de cinco a veinte años y multa hasta de veinticinco mil pesos, al mexicano que:
I.- Sin cumplir las disposiciones constitucionales, celebre o ejecute tratados o pactos de alianza ofensiva con algún Estado, que produzcan o puedan producir la guerra de México con otro, o admitatropas o unidades de guerra extranjeras en el país;
II.- En caso de una invasión extranjera, contribuya a que en los lugares ocupados por el enemigo se establezca un gobierno de hecho, ya sea dando su voto, concurriendo a juntas, firmando actas o representaciones o por cualquier otro medio;
III.- Acepte del invasor un empleo, cargo o comisión, o al que, en el lugar ocupado, habiéndolo obtenido de manera legítima lo desempeñe en favor del invasor; y
IV.- Con actos no autorizados ni aprobados por el gobierno, provoque una guerra extranjera con México, o exponga a los mexicanos a sufrir por esto, vejaciones o represalias.
Artículo 125.- Se aplicará la pena de dos a doce años de prisión y multa de mil a veinte mil pesos al que incite al pueblo a que reconozca al gobierno impuesto por el invasor o a que acepte una invasión o protectorado extranjero."</t>
  </si>
  <si>
    <t>Process(es) to remove president that involve consulting population</t>
  </si>
  <si>
    <t>In a process of revoking mandate, citizens can vote to remove the president from office. Citizens, numbering at least 3 percent of the national registered electorate and at least 3 percent of the registered electorate in at least 17 federal entities, can petition the National Electoral Institute (Instituto Nacional Electoral) to convoke the process in the 3 months following the president's third year in office. The National Electoral Institute runs the process, and the Superior Court of the Electoral Tribunal of the Federal Judiciary (La Sala Superior del Tribunal Electoral del Poder Judicial de la Federación) issues the results. For a valid result, at least 40 percent of the electorate must vote; an absolute majority is required to remove the president from office.</t>
  </si>
  <si>
    <t>"Artículo 35. Son derechos de la ciudadanía ... 
IX. Participar en los procesos de revocación de mandato.
El que se refiere a la revocación de mandato del Presidente de la República, se llevará a cabo conforme a lo siguiente:
1o. Será convocado por el Instituto Nacional Electoral a petición de los ciudadanos y ciudadanas, en un número equivalente, al menos, al tres por ciento de los inscritos en la lista nominal de electores, siempre y cuando en la solicitud correspondan a por lo menos diecisiete entidades federativas y que representen, como mínimo, el tres por ciento de la lista nominal de electores de cada una de ellas.
El Instituto, dentro de los siguientes treinta días a que se reciba la solicitud, verificará el requisito establecido en el párrafo anterior y emitirá inmediatamente la convocatoria al proceso para la revocación de mandato.
2o. Se podrá solicitar en una sola ocasión y durante los tres meses posteriores a la conclusión del tercer año del periodo constitucional.
Los ciudadanos y ciudadanas podrán recabar firmas para la solicitud de revocación de mandato durante el mes previo a la fecha prevista en el párrafo anterior. El Instituto emitirá, a partir de esta fecha, los formatos y medios para la recopilación de firmas, así como los lineamientos para las actividades relacionadas.
3o. Se realizará mediante votación libre, directa y secreta de ciudadanos y ciudadanas inscritos en la lista nominal, el domingo siguiente a los noventa días posteriores a la convocatoria y en fecha no coincidente con las jornadas electorales, federal o locales.
4o. Para que el proceso de revocación de mandato sea válido deberá haber una participación de, por lo menos, el cuarenta por ciento de las personas inscritas en la lista nominal de electores. La revocación de mandato sólo procederá por mayoría absoluta.
5o. El Instituto Nacional Electoral tendrá a su cargo, en forma directa, la organización, desarrollo y cómputo de la votación. Emitirá los resultados de los procesos de revocación de mandato del titular del Poder Ejecutivo Federal, los cuales podrán ser impugnados ante la Sala Superior del Tribunal Electoral del Poder Judicial de la Federación, en los términos de lo dispuesto en la fracción VI del artículo 41, así como en la fracción III del artículo 99.
6o. La Sala Superior del Tribunal Electoral del Poder Judicial de la Federación realizará el cómputo final del proceso de revocación de mandato, una vez resueltas las impugnaciones que se hubieren interpuesto. En su caso, emitirá la declaratoria de revocación y se estará a lo dispuesto en el artículo 84.
7o. Queda prohibido el uso de recursos públicos para la recolección de firmas, así como con fines de promoción y propaganda relacionados con los procesos de revocación de mandato.
El Instituto y los organismos públicos locales, según corresponda, promoverán la participación ciudadana y serán la única instancia a cargo de la difusión de los mismos. La promoción será objetiva, imparcial y con fines informativos.
Ninguna otra persona física o moral, sea a título propio o por cuenta de terceros, podrá contratar propaganda en radio y televisión dirigida a influir en la opinión de los ciudadanos y ciudadanas.
Durante el tiempo que comprende el proceso de revocación de mandato, desde la convocatoria y hasta la conclusión de la jornada, deberá suspenderse la difusión en los medios de comunicación de toda propaganda gubernamental de cualquier orden de gobierno.
Los poderes públicos, los órganos autónomos, las dependencias y entidades de la administración pública y cualquier otro ente de los tres órdenes de gobierno, sólo podrán difundir las campañas de información relativas a los servicios educativos y de salud o las necesarias para la protección civil.
8o. El Congreso de la Unión emitirá la ley reglamentaria."</t>
  </si>
  <si>
    <t xml:space="preserve">Line of succession </t>
  </si>
  <si>
    <t>"Article 84 
In case of a complete absence of President of the Republic, while the Congress appoints the interim or alternate president in a term no longer than sixty days, the Minister of Interior will provisionally take the office of the Executive Power. ...
When there is complete absence of President during the two first years of the respective period, if the Congress of the Union were in sessions and at least two thirds of the total number of members of each Chamber were attending, the Congress shall immediately constitute itself in the Electoral College. The Electoral College through secret ballot and by the vote of the absolute majority shall appoint an interim president under the terms set by the Law of the Congress. The same Congress will issue, within ten days following such appointment, the call for the election of President that should end the respective period. Between the date of the call for elections and the Election Day there shall be no less than seven months and no more than nine months. The elected president will begin his/her term in office and swear before the Congress seven days after the electoral process has ended.
If the Congress were not in sessions, the Permanent Commission will immediately call for extraordinary sessions to constitute the Electoral College, appoint an interim president and issue the call to presidential elections under the terms of the previous paragraph.
When the complete absence of President happens in the last four years of the respective period, if the Congress of the Union is in session, it will appoint an alternate president, who will complete the period, following in that capacity, the same procedure as in the case of the interim president.
If the Congress were not in sessions, the Permanent Commission will immediate call for extraordinary sessions to constitute the Electoral College and to appoint an alternate president, following in that capacity, the same procedure as in the case of interim president."</t>
  </si>
  <si>
    <t>Current President</t>
  </si>
  <si>
    <t>Name – president</t>
  </si>
  <si>
    <t>Andrés Manuel López Obrador</t>
  </si>
  <si>
    <t>Date elected – president</t>
  </si>
  <si>
    <t>1 July 2018</t>
  </si>
  <si>
    <t>Date inaugurated – president</t>
  </si>
  <si>
    <t>1 December 2018</t>
  </si>
  <si>
    <t>[2] "DÉCIMO QUINTO.- Las reformas a los artículos 65; 74, fracción IV y 83 de esta Constitución entrarán en vigor el 1o. de diciembre de 2018, por lo que el período presidencial comprendido entre los años 2018 y 2024 iniciará el 1o. de diciembre de 2018 y concluirá el 30 de septiembre de 2024."
[3] "Article 83 
The President will begin his tenure on October 1st and will last six years in office. The citizen who had performed as President of the Republic, popularly elected or under the interim or alternate character, or provisionally takes the office of the Federal Executive, in no case and under any circumstances may perform again this position."</t>
  </si>
  <si>
    <t xml:space="preserve">Date of next presidential election </t>
  </si>
  <si>
    <t>2 June 2024</t>
  </si>
  <si>
    <t>[1] "Artículo 22.
1. Las elecciones ordinarias deberán celebrarse el primer domingo de junio del año que corresponda, para elegir ... 
c) Presidente de los Estados Unidos Mexicanos, cada seis años."</t>
  </si>
  <si>
    <t>Last day of current term – president</t>
  </si>
  <si>
    <t>30 September 2024</t>
  </si>
  <si>
    <t>[1] "DÉCIMO QUINTO.- Las reformas a los artículos 65; 74, fracción IV y 83 de esta Constitución entrarán en vigor el 1o. de diciembre de 2018, por lo que el período presidencial comprendido entre los años 2018 y 2024 iniciará el 1o. de diciembre de 2018 y concluirá el 30 de septiembre de 2024."
[2] "Article 83 
The President will begin his tenure on October 1st and will last six years in office. The citizen who had performed as President of the Republic, popularly elected or under the interim or alternate character, or provisionally takes the office of the Federal Executive, in no case and under any circumstances may perform again this position."</t>
  </si>
  <si>
    <t xml:space="preserve">[1] Diario Oficial de la Federación, "DECRETO por el que se reforman, adicionan y derogan diversas disposiciones de la Constitución Política de los Estados Unidos Mexicanos, en materia política-electoral," http://dof.gob.mx/nota_detalle.php?codigo=5332025&amp;fecha=10/02/2014
[2] Constitute Project, "Mexico 1917 (rev. 2015)," https://www.constituteproject.org/ontology/Mexico?lang=en </t>
  </si>
  <si>
    <t>Professional biography – president</t>
  </si>
  <si>
    <t>"Andrés Manuel López Obrador nació el 13 de noviembre de 1953 en Tepetitán, población del municipio de Macuspana, Tabasco; es licenciado en Ciencias Políticas y Administración Pública por la Universidad Nacional Autónoma de México (1973 – 1976).
Inició su carrera política al apoyar la candidatura a senador del poeta tabasqueño Carlos Pellicer, por el estado de Tabasco. En 1977 fue director del Instituto Indigenista de Tabasco, donde realizó una importante labor dedicada a los indígenas chontales.
En 1984 regresó al Distrito Federal para asumir la dirección de Promoción Social del Instituto Nacional del Consumidor. Del 2 de agosto de 1996 al 10 de abril de 1999, ocupó el cargo de presidente del Partido de la Revolución Democrática (PRD).
El Licenciado Andrés Manuel López Obrador se distinguió por ser el principal crítico del rescate bancario, conocido como Fobaproa, en 1999.
De diciembre de 2000 a julio de 2005 fue Jefe de Gobierno del Distrito federal, convirtiéndose en el primer mandatario en asumir el cargo por seis años. En 2004 la encuesta City Mayors lo calificó como el segundo mejor alcalde del mundo.
Fue tres veces candidato a la presidencia de la República en las elecciones de 2006, 2012 y 2018. En su tercera postulación para el cargo como jefe del Poder Ejecutivo en 2018, ganó la elección con el 53.19% de los votos, lo que le dio una ventaja de 17 millones 503 mil 363 votos frente a su contrincante más cercano.
Asumió el cargo de presidente constitucional de los Estados Unidos Mexicanos el 1º de diciembre de 2018, día en el que inició un cambio de régimen, la Cuarta Transformación de México."</t>
  </si>
  <si>
    <t>Party affiliation(s) since election – president</t>
  </si>
  <si>
    <t>National Regeneration Movement (Movimiento de Regeneración Nacional - MORENA) (2018-present)</t>
  </si>
  <si>
    <t>Gender – president</t>
  </si>
  <si>
    <t>Man</t>
  </si>
  <si>
    <t>Current Vice President</t>
  </si>
  <si>
    <t>Name – vice president</t>
  </si>
  <si>
    <t>Date elected – vice president</t>
  </si>
  <si>
    <t>Date inaugurated – vice president</t>
  </si>
  <si>
    <t>Last day of current term – vice president</t>
  </si>
  <si>
    <t>Professional biography – vice president</t>
  </si>
  <si>
    <t>Party affiliation(s) since election – vice president</t>
  </si>
  <si>
    <t>Gender – vice president</t>
  </si>
  <si>
    <t>Ministries Overview</t>
  </si>
  <si>
    <t>Total number of ministries</t>
  </si>
  <si>
    <t>20</t>
  </si>
  <si>
    <t>"Artículo 26. Para el despacho de los asuntos del orden administrativo, el Poder Ejecutivo de la Unión contará con las siguientes dependencias:
Secretaría de Gobernación;
Secretaría de Relaciones Exteriores;
Secretaría de la Defensa Nacional;
Secretaría de Marina;
Secretaría de Seguridad y Protección Ciudadana;
Secretaría de Hacienda y Crédito Público;
Secretaría de Bienestar;
Secretaría de Medio Ambiente y Recursos Naturales;
Secretaría de Energía;
Secretaría de Economía;
Secretaría de Agricultura y Desarrollo Rural;
Secretaría de Comunicaciones y Transportes;
Secretaría de la Función Pública;
Secretaría de Educación Pública;
Secretaría de Salud;
Secretaría del Trabajo y Previsión Social;
Secretaría de Desarrollo Agrario, Territorial y Urbano;
Secretaría de Cultura;
Secretaría de Turismo, y
Consejería Jurídica del Ejecutivo Federal."</t>
  </si>
  <si>
    <t>Link to organizational chart of all ministries</t>
  </si>
  <si>
    <t xml:space="preserve">Total annual budget for all ministries </t>
  </si>
  <si>
    <t>MXN $1,463,088,739,020 (signed 26 November 2021, in force 1 January 2022)</t>
  </si>
  <si>
    <t xml:space="preserve">Total annual budget for all ministries as percentage of overall federal / national budget </t>
  </si>
  <si>
    <t>Functions / powers corresponding to all ministries</t>
  </si>
  <si>
    <t>"Artículo 12. Cada Secretaría de Estado formulará, respecto de los asuntos de su competencia; los proyectos de leyes, reglamentos, decretos, acuerdos, y órdenes del Presidente de la República. ...
Artículo 17. Para la más eficaz atención y eficiente despacho de los asuntos de su competencia, las Secretarías de Estado podrán contar con órganos administrativos desconcentrados que les estarán jerárquicamente subordinados y tendrán facultades específicas para resolver sobre la materia y dentro del ámbito territorial que se determine en cada caso, de conformidad con las disposiciones legales aplicables. ...
Artículo 18. En el reglamento interior de cada una de las Secretarías de Estado que será expedido por el Presidente de la República, se determinarán las atribuciones de sus unidades administrativas, así como la forma en que los titulares podrán ser suplidos en sus ausencias."</t>
  </si>
  <si>
    <t xml:space="preserve">Institutions involved in creation, elimination, or alteration of ministries </t>
  </si>
  <si>
    <t>The president and Congress. See Original Text for details.</t>
  </si>
  <si>
    <t>[1] "Artículo 18. En el reglamento interior de cada una de las Secretarías de Estado que será expedido por el Presidente de la República, se determinarán las atribuciones de sus unidades administrativas, así como la forma en que los titulares podrán ser suplidos en sus ausencias."
[2] "Artículo 90. La Administración Pública Federal será centralizada y paraestatal conforme a la Ley Orgánica que expida el Congreso, que distribuirá los negocios del orden administrativo de la Federación que estarán a cargo de las Secretarías de Estado y definirá las bases generales de creación de las entidades paraestatales y la intervención del Ejecutivo Federal en su operación."</t>
  </si>
  <si>
    <t>Ministers without associated ministries</t>
  </si>
  <si>
    <t xml:space="preserve">Total number of ministers </t>
  </si>
  <si>
    <t>"Artículo 14.- Al frente de cada Secretaría habrá un Secretario de Estado ...
Artículo 26. Para el despacho de los asuntos del orden administrativo, el Poder Ejecutivo de la Unión contará con las siguientes dependencias:
Secretaría de Gobernación;
Secretaría de Relaciones Exteriores;
Secretaría de la Defensa Nacional;
Secretaría de Marina;
Secretaría de Seguridad y Protección Ciudadana;
Secretaría de Hacienda y Crédito Público;
Secretaría de Bienestar;
Secretaría de Medio Ambiente y Recursos Naturales;
Secretaría de Energía;
Secretaría de Economía;
Secretaría de Agricultura y Desarrollo Rural;
Secretaría de Comunicaciones y Transportes;
Secretaría de la Función Pública;
Secretaría de Educación Pública;
Secretaría de Salud;
Secretaría del Trabajo y Previsión Social;
Secretaría de Desarrollo Agrario, Territorial y Urbano;
Secretaría de Cultura;
Secretaría de Turismo, y
Consejería Jurídica del Ejecutivo Federal."</t>
  </si>
  <si>
    <t>Gender composition of ministers</t>
  </si>
  <si>
    <t>Women: 45% (9/20)
Men: 55% (11/20)</t>
  </si>
  <si>
    <t>Main functions / powers of all ministers</t>
  </si>
  <si>
    <t>"Artículo 11. Los titulares de las Secretarías de Estado ejercerán las funciones de su competencia por acuerdo del Presidente de la República. 
Artículo 12. Cada Secretaría de Estado formulará, respecto de los asuntos de su competencia; los proyectos de leyes, reglamentos, decretos, acuerdos, y órdenes del Presidente de la República.
Artículo 13.- Los reglamentos, decretos y acuerdos expedidos por el Presidente de la República deberán, para su validez y observancia constitucionales, ir firmados por el Secretario de Estado respectivo y, cuando se refieran a asuntos de la competencia de dos o más Secretarías, deberán ser refrendados por todos los titulares de las mismas.
Tratándose de los decretos promulgatorios de las leyes o decretos expedidos por el Congreso de la Unión, sólo se requerirá el refrendo del titular de la Secretaría de Gobernación ...
Artículo 14.- Al frente de cada Secretaría habrá un Secretario de Estado, quien, para el despacho de los asuntos de su competencia, se auxiliará por los Subsecretarios, Titular de la Unidad de Administración y Finanzas, Jefes de Unidad, Directores, Subdirectores, Jefes de Departamento, y los demás funcionarios, en los términos que establezca el reglamento interior respectivo y otras disposiciones legales. Las Secretarías de la Defensa Nacional, de Marina y de Hacienda y Crédito Público contarán cada una con una Oficialía Mayor, las cuales tendrán las funciones que establezca el artículo 20 de esta ley y las que determinen los reglamentos interiores.
En los juicios de amparo, el Presidente de la República podrá ser representado por el titular de la dependencia a que corresponde el asunto, según la distribución de competencias. Los recursos administrativos promovidos contra actos de los Secretarios de Estado serán resueltos dentro del ámbito de su Secretaría en los términos de los ordenamientos legales aplicables. ... 
Artículo 16.- Corresponde originalmente a los titulares de las Secretarías de Estado el trámite y resolución de los asuntos de su competencia, pero para la mejor organización del trabajo podrán delegar en los funcionarios a que se refiere el artículo 14 de esta Ley, cualesquiera de sus facultades, excepto aquéllas que por disposición de ley o del reglamento interior respectivo, deban ser ejercidas precisamente por dichos titulares.
Los propios titulares de las Secretarías de Estado también podrán adscribir orgánicamente las unidades administrativas establecidas en el reglamento interior respectivo, a las Subsecretarías y a las otras unidades de nivel administrativo equivalente que se precisen en el mismo reglamento interior. ...
Artículo 19. El titular de cada Secretaría de Estado expedirá los manuales de organización, de procedimientos y de servicios al público necesarios para su funcionamiento, los que deberán contener información sobre la estructura orgánica de la dependencia y las funciones de sus unidades administrativas, así como sobre los sistemas de comunicación y coordinación y los principales procedimientos administrativos que se establezcan. Los manuales y demás instrumentos de apoyo administrativo interno, deberán mantenerse permanentemente actualizados. Los manuales de organización general deberán publicarse en el Diario Oficial de la Federación, mientras que los manuales de procedimientos y de servicios al público deberán estar disponibles para consulta de los usuarios y de los propios servidores públicos, a través del registro electrónico que opera la Secretaría de la Función Pública. En cada una de las dependencias y entidades de la Administración Pública Federal, se mantendrán al corriente los escalafones de los trabajadores, y se establecerán los sistemas de estímulos y recompensas que determinen la ley y las condiciones generales de trabajo respectivas. ...
Artículo 23. Los Secretarios de Estado, una vez abierto el período de sesiones ordinarias, darán cuenta al Congreso de la Unión del estado que guarden sus respectivos ramos y deberán informar, además, cuando cualquiera de las Cámaras los cite en los casos en que se discuta una ley o se estudie un negocio concerniente a sus actividades. Esta última obligación será extensiva a los directores de los organismos descentralizados y de las empresas de participación estatal mayoritaria."</t>
  </si>
  <si>
    <t xml:space="preserve">Qualifications for appointment </t>
  </si>
  <si>
    <t xml:space="preserve">Ministers (Secretarios/as del Estado) must be Mexican citizens by birth and 30 years or older. </t>
  </si>
  <si>
    <t>"ARTICLE 91
In order to become a [Minister], it is required to be a Mexican citizen by birth, with legal capacity to exercise his rights, and to be 30 years old."</t>
  </si>
  <si>
    <t>Disqualifications for appointment and limitations on former ministers</t>
  </si>
  <si>
    <t>"Artículo 28. … Los comisionados deberán cumplir los siguientes requisitos: ...
VII. No haber sido Secretario de Estado, Fiscal General de la República, senador, diputado federal o local, Gobernador de algún Estado o Jefe de Gobierno de la Ciudad de México, durante el año previo a su nombramiento, y ...
Artículo 55. Para ser diputado se requiere ...
V. No ser titular de alguno de los organismos a los que esta Constitución otorga autonomía, ni ser Secretario o Subsecretario de Estado ...
Artículo 82. Para ser Presidente se requiere: ...
VI. No ser Secretario o subsecretario de Estado, Fiscal General de la República, ni titular del poder ejecutivo de alguna entidad federativa, a menos de que se separe de su puesto seis meses antes del día de la elección ...
Artículo 95. Para ser electo ministro de la Suprema Corte de Justicia de la Nación, se necesita: ...
VI. No haber sido Secretario de Estado, Fiscal General de la República, senador, diputado federal, ni titular del poder ejecutivo de alguna entidad federativa, durante el año previo al día de su nombramiento. ...
Artículo 116. ...
III. ... Los Magistrados integrantes de los Poderes Judiciales Locales, deberán reunir los requisitos señalados por las fracciones I a V del artículo 95 de esta Constitución. No podrán ser Magistrados las personas que hayan ocupado el cargo de Secretario o su equivalente, Procurador de Justicia o Diputado Local, en sus respectivos Estados, durante el año previo al día de la designación."</t>
  </si>
  <si>
    <t xml:space="preserve">Process for ministerial appointment </t>
  </si>
  <si>
    <t>If a coalition government is not formed, the president may freely appoint ministers (secretarios/as del estado) except for the minister in charge of finance, whose appointment must be approved by the Chamber of Deputies (Cámara de Diputados). If a coalition is formed, the Senate must approve ministerial appointments with some exceptions. For the 2018-2024 presidential term, the president may opt to form a coalition government whenever they choose. See Original Text for details.</t>
  </si>
  <si>
    <t>Process for ministerial removal</t>
  </si>
  <si>
    <t>The president may freely remove ministers (secretarios/as del estado), and Congress can remove ministers from office through the impeachment process.</t>
  </si>
  <si>
    <t>"Artículo 89. Las facultades y obligaciones del Presidente, son las siguientes: ...
II. Nombrar y remover libremente a los Secretarios de Estado, remover a los embajadores, cónsules generales y empleados superiores de Hacienda, y nombrar y remover libremente a los demás empleados de la Unión, cuyo nombramiento o remoción no esté determinado de otro modo en la Constitución o en las leyes;
Los Secretarios de Estado y los empleados superiores de Hacienda y de Relaciones entrarán en funciones el día de su nombramiento. Cuando no sean ratificados en los términos de esta Constitución, dejarán de ejercer su encargo.
En los supuestos de la ratificación de los Secretarios de Relaciones y de Hacienda, cuando no se opte por un gobierno de coalición, si la Cámara respectiva no ratificare en dos ocasiones el nombramiento del mismo Secretario de Estado, ocupará el cargo la persona que designe el Presidente de la República ...
Artículo 110. Podrán ser sujetos de juicio político ... los secretarios de Despacho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 los secretarios de Despacho ... por la comisión de delitos durante el tiempo de su encargo, la Cámara de Diputados declarará por mayoría absoluta de sus miembros presentes en sesión, si ha o no lugar a proceder contra el inculpado.
Si la resolución de la Cámara fuese negativa se suspenderá todo procedimiento ulterior, pero ello no será obstáculo para que la imputación por la comisióndel delito continúe su curso cuando el inculpado haya concluido el ejercicio de su encargo, pues la misma no prejuzga los fundamentos de la imputación.
Si la Cámara declara que ha lugar a proceder, el sujeto quedará a disposición de las autoridades competentes para que actúen con arreglo a la ley. Por lo que toca al Presidente de la República, sólo habrá lugar a acusarlo ante la Cámara de Senadores en los términos del artículo 110. En este supuesto, la Cámara de Senadores resolverá con base en la legislación penal aplicable.
Para poder proceder penalmente por delitos federales contra los ejecutivos de las entidades federativas, diputados locales, magistrados de los Tribunales Superiores de Justicia de las entidades federativas, en su caso los miembros de los Consejos de las Judicaturas Locales, y los miembros de los organismos a los que las Constituciones Locales les otorgue autonomía se seguirá el mismo procedimiento establecido en este artículo, pero en este supuesto, la declaración de procedencia será para el efecto de que se comunique a las Legislaturas Locales, para que en ejercicio de sus atribuciones procedan como corresponda.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En demandas del orden civil que se entablen contra cualquier servidor público no se requerirá declaración de procedencia.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Las sanciones económicas no podrán exceder de tres tantos de los beneficios obtenidos o de los daños o perjuicios causados."</t>
  </si>
  <si>
    <t>Ministry of Governance (Secretaría de Gobernación)</t>
  </si>
  <si>
    <t>"Artículo 26. Para el despacho de los asuntos del orden administrativo, el Poder Ejecutivo de la Unión contará con las siguientes dependencias:
Secretaría de Gobernación…”</t>
  </si>
  <si>
    <t>Primary focus area(s)</t>
  </si>
  <si>
    <t>Civil Service / Bureaucracy</t>
  </si>
  <si>
    <t>"Artículo 27.- A la Secretaría de Gobernación corresponde el despacho de los siguientes asuntos:
I. Formular y conducir la política interior que competa al Ejecutivo Federal y no se atribuya expresamente a otra dependencia; fomentar el desarrollo político; contribuir al fortalecimiento de las instituciones democráticas; promover la formación cívica y la participación ciudadana, salvo en materia electoral; facilitar acuerdos políticos y consensos sociales para que, en los términos de la Constitución y las leyes, se mantengan las condiciones de unidad nacional, cohesión social, fortalecimiento de las instituciones de gobierno y gobernabilidad democrática;
II. Coordinar a los Secretarios de Estado y demás funcionarios de la Administración Pública Federal para garantizar el cumplimiento de las órdenes y acuerdos del titular del Ejecutivo Federal y por acuerdo de éste, convocar a las reuniones de gabinete; acordar con los titulares de las Secretarías de Estado, órganos desconcentrados y entidades paraestatales las acciones necesarias para dicho cumplimiento, y requerir a los mismos los informes correspondientes;
III. Conducir, siempre que no esté conferida esta facultad a otra Secretaría, las relaciones del Poder Ejecutivo con los demás Poderes de la Unión, con los órganos constitucionales autónomos, con los gobiernos de las entidades federativas y de los municipios y con las demás autoridades federales y locales, así como rendir las informaciones oficiales del Ejecutivo Federal. Asimismo, conducir, en el ámbito de su competencia, las relaciones del Poder Ejecutivo con los partidos políticos, organizaciones sociales y demás instituciones de la sociedad civil. Los titulares de las unidades de enlace legislativo de las demás dependencias y entidades de la Administración Pública Federal serán designados por el Secretario de Gobernación y estarán adscritos administrativa y presupuestalmente a la Secretaría o dependencia respectiva ...
XI. Administrar las islas de jurisdicción federal, salvo aquellas cuya administración corresponda, por disposición de ley, a otra dependencia o entidad de la Administración Pública Federal. En las islas a que se refiere esta fracción regirán las leyes federales y los tratados, y serán competentes para conocer de las controversias que en ellas se susciten los tribunales federales con mayor cercanía geográfica;
XII. Diseñar e instrumentar programas anuales, previo diagnóstico a los ayuntamientos, para la asesoría, capacitación y formación de sus integrantes, así como de los funcionarios municipales, con el fin de contribuir a su profesionalización y al desarrollo institucional de los municipios;
XIII. Auxiliar al Poder Judicial de la Federación, a la Fiscalía General de la República y a las correspondientes de las entidades federativas, cuando así lo requieran, para el debido ejercicio de sus funciones, así como a otras dependencias, entes públicos, entidades federativas, municipios y órganos constitucionales autónomos ...
XV. Presentar ante el Congreso de la Unión las iniciativas de ley o decreto del Ejecutivo y, en su caso, comunicar el señalamiento formal del Presidente de la República del carácter preferente de hasta dos de las iniciativas, conforme a lo dispuesto por el artículo 71 de la Constitución;
XVI. Administrar el Diario Oficial de la Federación y publicar las leyes y decretos del Congreso de la Unión, de alguna de las dos Cámaras o de la Comisión Permanente y los reglamentos que expida el Presidente de la República, en términos de lo dispuesto en la fracción I del artículo 89 constitucional y el artículo 72 constitucional, así como las resoluciones y disposiciones que por ley deban publicarse en dicho medio de difusión oficial ...
XVIII. Compilar y sistematizar las leyes, tratados internacionales, reglamentos, decretos, acuerdos y disposiciones federales, estatales y municipales, así como establecer el banco de datos correspondiente, con objeto de proporcionar información a través de los sistemas electrónicos de datos;
XIX. Conducir las relaciones del Gobierno Federal con el Tribunal Federal de Conciliación y Arbitraje de los Trabajadores al Servicio del Estado;
XX. Intervenir en los nombramientos, aprobaciones, designaciones, destituciones, renuncias y jubilaciones de servidores públicos que no se atribuyan expresamente por la ley a otras dependencias del Ejecutivo;
XXI. Tramitar lo relativo al ejercicio de las facultades que otorgan al Ejecutivo Federal los artículos 96, 98 y 100 de la Constitución, sobre nombramientos, renuncias y licencias de los Ministros de la Suprema Corte de Justicia y de los Consejeros de la Judicatura Federal;
XXII. Llevar el registro de autógrafos de los funcionarios federales, de los Gobernadores de los Estados y del jefe de gobierno de la Ciudad de México y legalizar las firmas de los mismos;
XXIII. Fijar el calendario oficial..."</t>
  </si>
  <si>
    <t>Secondary focus area(s)</t>
  </si>
  <si>
    <t>Communication and Media; Human Rights</t>
  </si>
  <si>
    <t>"Artículo 27.- A la Secretaría de Gobernación corresponde el despacho de los siguientes asuntos ...
V. Formular y conducir la política migratoria y de movilidad humana, así como vigilar las fronteras del país y los puntos de entrada al mismo por tierra, mar o aire, garantizando, en términos de ley, la libertad de tránsito, en coordinación con las demás autoridades competentes;
VI. Formular y conducir la política de población e interculturalidad y operar el servicio nacional de identificación personal, en términos de las leyes aplicables;
VII. Vigilar el cumplimiento de los preceptos constitucionales por parte de las autoridades del país; coordinar, en vinculación con las organizaciones de la sociedad civil, la promoción y defensa de los derechos humanos y dar seguimiento a la atención de las recomendaciones que emitan los organismos competentes en dicha materia, así como dictar las medidas administrativas necesarias para tal efecto;
VII Bis. Formular y coordinar la política de prevención social del delito, cultura de paz y de legalidad, mediante programas que refuercen la inclusión social y la igualdad, estrategias y acciones que contribuyan a prevenir y eliminar la discriminación o vulnerabilidad de grupos sociales, así como diseñar e instrumentar programas para la atención integral a víctimas y coadyuvar en la celebración de acuerdos de colaboración con otras instituciones del sector público y privado;
VII Ter. Crear e implementar en forma permanente una página electrónica de consulta pública en la cual se registren los datos de las personas reportadas como desaparecidas en todo el país, así como establecer otra para los casos de mujeres y niñas; ambas plataformas tendrán como fin que la población en general contribuya con información sobre la localización de las personas desaparecidas; 
VII Quáter. Elaborar y ejecutar los programas de reinserción social y apoyo a las personas que hayan cumplido con su sentencia y sean puestas en libertad;
VIII. En el ámbito de su competencia, elaborar e instrumentar la normatividad aplicable, conforme a la Constitución y las leyes, en materia de comunicación social del Gobierno Federal y las relaciones con los medios masivos de información; administrar, salvo lo establecido en las leyes electorales, el tiempo de que dispone el Estado en radio y televisión; así como autorizar, supervisar y evaluar los programas de comunicación social y publicidad de las dependencias y entidades de la Administración Pública Federal;
IX. Vigilar que las publicaciones impresas y las transmisiones de radio y televisión, así como las películas cinematográficas y los videojuegos, se mantengan dentro de los límites del respeto a la vida privada, a la paz y moral pública y a la dignidad personal, y no ataquen los derechos de terceros, ni provoquen la comisión de algún delito, perturben el orden público o sean contrarios al interés superior de la niñez ...
XVII. Coordinar a los Talleres Gráficos de México para que proporcionen los servicios editoriales y de impresión que requieran las dependencias de la Administración Pública Federal y otros entes, públicos o privados, que lo soliciten, recibiendo las contraprestaciones respectivas por tales servicios..."</t>
  </si>
  <si>
    <t>Mission</t>
  </si>
  <si>
    <t>"Fomentar la gobernabilidad democrática, fortalecer el Estado de Derecho, establecer una cultura de respeto y protección de los Derechos Humanos, priorizando la construcción y participación de la ciudadanía, con el objetivo de reconstruir el tejido social y con ello dar pasos firmes en la estabilidad social y política del país, a través de relaciones con las diversas figuras que componen el Estado Mexicano y los poderes de la Unión."</t>
  </si>
  <si>
    <t>https://www.gob.mx/segob</t>
  </si>
  <si>
    <t>Link to most recent organizational chart published by the government</t>
  </si>
  <si>
    <t>Year ministry originally created</t>
  </si>
  <si>
    <t>1821</t>
  </si>
  <si>
    <t>"1821
El 18 de noviembre, se dictó el Reglamento Provisional de la Regencia que determinaría las funciones de la llamada Secretaría de Relaciones Exteriores e Interiores que tuvo a su cargo las funciones de Gobierno General. Su primer titular fue José Manuel de Herrera (1821-1823) y tenía como funciones '…todas las relaciones diplomáticas de las cortes extranjeras; así como de la Dirección de Correos, de las composiciones de caminos, calzadas, puentes y demás [...] y de todo aquello que sea puramente de Estado.'”</t>
  </si>
  <si>
    <t>Name when originally created</t>
  </si>
  <si>
    <t>Ministry of Domestic and Foreign Affairs (Secretaría de Relaciones Relaciones Exteriores e Interiores)</t>
  </si>
  <si>
    <t>Year ministry acquired current name</t>
  </si>
  <si>
    <t>1891</t>
  </si>
  <si>
    <t>"1891
El 13 de mayo, el General Porfirio Díaz, mediante Decreto expidió la Ley que reorganiza las funciones del Estado en siete secretarías. Se determinó que a la SEGOB le correspondería la aplicación de medidas en el orden administrativo para la observación de la Constitución; las reformas constitucionales; las elecciones generales; las relaciones con el Congreso de la Unión; derechos del hombre y del ciudadano; la libertad de cultos y policía de este ramo; la policía rural de la Federación; la salubridad pública; las amnistías; la división territorial y límites de los estados; las relaciones con los estados; la Guardia Nacional del Distrito y Territorios; el Gobierno del Distrito y Territorios Federales en todo lo político y administrativo; así como las elecciones locales, los hospicios, las escuelas de ciegos y sordomudos, la casa de expósitos y asilos, los montes de piedad, las cajas de ahorros, las casas de empeño, las loterías, las penitenciarías, cárceles, presidios y casas de corrección, los teatros y diversiones públicas; las festividades nacionales; el Diario Oficial e imprenta del Gobierno."</t>
  </si>
  <si>
    <t>MXN $6,218,678,962 (signed 26 November 2021, in force 1 January 2022)</t>
  </si>
  <si>
    <t>Total annual budget as percentage of overall budget for all ministries</t>
  </si>
  <si>
    <t>"Artículo 27.- A la Secretaría de Gobernación corresponde el despacho de los siguientes asuntos:
I. Formular y conducir la política interior que competa al Ejecutivo Federal y no se atribuya expresamente a otra dependencia; fomentar el desarrollo político; contribuir al fortalecimiento de las instituciones democráticas; promover la formación cívica y la participación ciudadana, salvo en materia electoral; facilitar acuerdos políticos y consensos sociales para que, en los términos de la Constitución y las leyes, se mantengan las condiciones de unidad nacional, cohesión social, fortalecimiento de las instituciones de gobierno y gobernabilidad democrática;
II. Coordinar a los Secretarios de Estado y demás funcionarios de la Administración Pública Federal para garantizar el cumplimiento de las órdenes y acuerdos del titular del Ejecutivo Federal y por acuerdo de éste, convocar a las reuniones de gabinete; acordar con los titulares de las Secretarías de Estado, órganos desconcentrados y entidades paraestatales las acciones necesarias para dicho cumplimiento, y requerir a los mismos los informes correspondientes;
III. Conducir, siempre que no esté conferida esta facultad a otra Secretaría, las relaciones del Poder Ejecutivo con los demás Poderes de la Unión, con los órganos constitucionales autónomos, con los gobiernos de las entidades federativas y de los municipios y con las demás autoridades federales y locales, así como rendir las informaciones oficiales del Ejecutivo Federal. Asimismo, conducir, en el ámbito de su competencia, las relaciones del Poder Ejecutivo con los partidos políticos, organizaciones sociales y demás instituciones de la sociedad civil. Los titulares de las unidades de enlace legislativo de las demás dependencias y entidades de la Administración Pública Federal serán designados por el Secretario de Gobernación y estarán adscritos administrativa y presupuestalmente a la Secretaría o dependencia respectiva;
IV. Garantizar el carácter laico del Estado mexicano; conducir las relaciones entre el Estado y las iglesias o agrupaciones religiosas, así como vigilar y hacer cumplir las disposiciones constitucionales y legales en esta materia;
V. Formular y conducir la política migratoria y de movilidad humana, así como vigilar las fronteras del país y los puntos de entrada al mismo por tierra, mar o aire, garantizando, en términos de ley, la libertad de tránsito, en coordinación con las demás autoridades competentes;
VI. Formular y conducir la política de población e interculturalidad y operar el servicio nacional de identificación personal, en términos de las leyes aplicables;
VII. Vigilar el cumplimiento de los preceptos constitucionales por parte de las autoridades del país; coordinar, en vinculación con las organizaciones de la sociedad civil, la promoción y defensa de los derechos humanos y dar seguimiento a la atención de las recomendaciones que emitan los organismos competentes en dicha materia, así como dictar las medidas administrativas necesarias para tal efecto;
VII Bis. Formular y coordinar la política de prevención social del delito, cultura de paz y de legalidad, mediante programas que refuercen la inclusión social y la igualdad, estrategias y acciones que contribuyan a prevenir y eliminar la discriminación o vulnerabilidad de grupos sociales, así como diseñar e instrumentar programas para la atención integral a víctimas y coadyuvar en la celebración de acuerdos de colaboración con otras instituciones del sector público y privado;
VII Ter. Crear e implementar en forma permanente una página electrónica de consulta pública en la cual se registren los datos de las personas reportadas como desaparecidas en todo el país, así como establecer otra para los casos de mujeres y niñas; ambas plataformas tendrán como fin que la población en general contribuya con información sobre la localización de las personas desaparecidas;
VII Quáter. Elaborar y ejecutar los programas de reinserción social y apoyo a las personas que hayan cumplido con su sentencia y sean puestas en libertad;
VIII. En el ámbito de su competencia, elaborar e instrumentar la normatividad aplicable, conforme a la Constitución y las leyes, en materia de comunicación social del Gobierno Federal y las relaciones con los medios masivos de información; administrar, salvo lo establecido en las leyes electorales, el tiempo de que dispone el Estado en radio y televisión; así como autorizar, supervisar y evaluar los programas de comunicación social y publicidad de las dependencias y entidades de la Administración Pública Federal;
IX. Vigilar que las publicaciones impresas y las transmisiones de radio y televisión, así como las películas cinematográficas y los videojuegos, se mantengan dentro de los límites del respeto a la vida privada, a la paz y moral pública y a la dignidad personal, y no ataquen los derechos de terceros, ni provoquen la comisión de algún delito, perturben el orden público o sean contrarios al interés superior de la niñez;
X. Tramitar lo relativo a la aplicación del artículo 33 de la Constitución;
XI. Administrar las islas de jurisdicción federal, salvo aquellas cuya administración corresponda, por disposición de ley, a otra dependencia o entidad de la Administración Pública Federal. En las islas a que se refiere esta fracción regirán las leyes federales y los tratados, y serán competentes para conocer de las controversias que en ellas se susciten los tribunales federales con mayor cercanía geográfica;
XII. Diseñar e instrumentar programas anuales, previo diagnóstico a los ayuntamientos, para la asesoría, capacitación y formación de sus integrantes, así como de los funcionarios municipales, con el fin de contribuir a su profesionalización y al desarrollo institucional de los municipios;
XIII. Auxiliar al Poder Judicial de la Federación, a la Fiscalía General de la República y a las correspondientes de las entidades federativas, cuando así lo requieran, para el debido ejercicio de sus funciones, así como a otras dependencias, entes públicos, entidades federativas, municipios y órganos constitucionales autónomos;
XIV. Regular, autorizar y vigilar el juego, las apuestas, las loterías y rifas, en los términos de las leyes relativas;
XV. Presentar ante el Congreso de la Unión las iniciativas de ley o decreto del Ejecutivo y, en su caso, comunicar el señalamiento formal del Presidente de la República del carácter preferente de hasta dos de las iniciativas, conforme a lo dispuesto por el artículo 71 de la Constitución;
XVI. Administrar el Diario Oficial de la Federación y publicar las leyes y decretos del Congreso de la Unión, de alguna de las dos Cámaras o de la Comisión Permanente y los reglamentos que expida el Presidente de la República, en términos de lo dispuesto en la fracción I del artículo 89 constitucional y el artículo 72 constitucional, así como las resoluciones y disposiciones que por ley deban publicarse en dicho medio de difusión oficial;
XVII. Coordinar a los Talleres Gráficos de México para que proporcionen los servicios editoriales y de impresión que requieran las dependencias de la Administración Pública Federal y otros entes, públicos o privados, que lo soliciten, recibiendo las contraprestaciones respectivas por tales servicios;
XVIII. Compilar y sistematizar las leyes, tratados internacionales, reglamentos, decretos, acuerdos y disposiciones federales, estatales y municipales, así como establecer el banco de datos correspondiente, con objeto de proporcionar información a través de los sistemas electrónicos de datos;
XIX. Conducir las relaciones del Gobierno Federal con el Tribunal Federal de Conciliación y Arbitraje de los Trabajadores al Servicio del Estado;
XX. Intervenir en los nombramientos, aprobaciones, designaciones, destituciones, renuncias y jubilaciones de servidores públicos que no se atribuyan expresamente por la ley a otras dependencias del Ejecutivo;
XXI. Tramitar lo relativo al ejercicio de las facultades que otorgan al Ejecutivo Federal los artículos 96, 98 y 100 de la Constitución, sobre nombramientos, renuncias y licencias de los Ministros de la Suprema Corte de Justicia y de los Consejeros de la Judicatura Federal;
XXII. Llevar el registro de autógrafos de los funcionarios federales, de los Gobernadores de los Estados y del jefe de gobierno de la Ciudad de México y legalizar las firmas de los mismos;
XXIII. Fijar el calendario oficial, y
XXIV. Los demás que le atribuyan expresamente las leyes y reglamentos."</t>
  </si>
  <si>
    <t>Name of associated participatory institution(s)</t>
  </si>
  <si>
    <t>Technical Advisory Council of the Federal Law of Promotion of Activities Realized by Civil Society Organizations (Consejo Técnico Consultivo de la Ley Federal de Fomento a las Actividades Realizadas por Organizaciones de la Sociedad Civil);
Mechanism of Collaboration Between Civil Society and Federal Government Organizations (Mecanismo de Colaboración entre las Organizaciones de la Sociedad Civil y el Gobierno Federal);
Committee on Evaluation of the Penitentiary System (Comité de Evaluación del Sistema Penitenciario);
Citizen Advisory Council for Population Policy (Consejo Consultivo Ciudadano para la Política de Población);
Citizen Commissions of Evaluation and Advocacy for the Social Prevention of Violence and Delinquency (Comisiones Ciudadanas de Evaluación y Apoyo a la Prevención Social de la Violencia y la Delincuencia); 
Government Board of the Mechanism for the Protection of Human Rights Defenders and Journalists (Junta de Gobierno del Mecanismo para la Protección de Personas Defensoras de Derechos Humanos y Periodistas); 
Advisory Council of the Executive Secretary of the National System for Integral Protection of Girls, Boys, and Adolescents (Consejo Consultivo de la Secretaría Ejecutiva del Sistema Nacional de Protección Integral de Niñas, Niños y Adolescentes); 
Representatives of Civil Society of the National System for Integral Protection of Girls, Boys, and Adolescents (Representantes de Sociedad Civil integrantes del Sistema Nacional de Protección Integral de Niñas, Niños y Adolescentes); 
Mechanism for Participation of Civil Society, Academic, and Private Sector Organizations of the Commission for Monitoring Recommendations of the United Nations Committee on the Rights of the Child (Mecanismo de participación de organizaciones de la sociedad civil, academia y sector privado de la Comisión de Seguimiento a Recomendaciones del Comité de Derechos del Niño de Naciones Unidas); 
Mechanism for Participation of Civil Society, Academic, and Private Sector Organizations of the Commission for Early Childhood (Mecanismo de participación de organizaciones de la sociedad civil, academia y sector privado de la Comisión para la Primera Infancia); 
Mechanism for Participation of Civil Society, Academic, and Private Sector Organizations of the Commission of Special Protection for Girls, Boys, and Adolescents (Mecanismo de participación de organizaciones de la sociedad civil, academia y sector privado de la Comisión de Protección Especial de Niñas, Niños y Adolescentes); 
Mechanism for Participation of Civil Society, Academic, and Private Sector Organizations of the Commission to End All Forms of Violence Against Girls, Boys, and Adolescents (Mecanismo de participación de organizaciones de la sociedad civil, academia y sector privado de la Comisión para Poner Fin a Toda Forma de Violencia Contra Niñas, Niños y Adolescentes); 
Mechanism for Participation of Civil Society, Academic, and Private Sector Organizations of the Commission for the Substantive Equality Between Girls, Boys, and Adolescents (Mecanismo de participación de organizaciones de la sociedad civil, academia y sector privado de la Comisión para la Igualdad Sustantiva entre Niñas, Niños y Adolescentes); 
Mechanism for Participation of Civil Society, Academic, and Private Sector Organizations of the Commission About Information Technology and Audiovisual Content Directed at Girls, Boys, and Adolescents (Mecanismo de participación de organizaciones de la sociedad civil, academia y sector privado de la Comisión sobre Tecnologías de la Información y Contenidos Audiovisuales Dirigidos a Niñas, Niños y Adolescentes); 
Specialized Advisory Committee of the Interinstitutional Working Group for the Implementation of the National Law of the Integral System of Criminal Justice for Adolescents (Comité Asesor Especializado del Grupo de Trabajo Interinstitucional para la Implementación de la Ley Nacional del Sistema Integral de Justicia Penal para Adolescentes); 
Commission of Governmental Policy on Human Rights (Comisión de Política Gubernamental en Materia de Derechos Humanos); 
Citizen Council of the National Migration Institute (Consejo Ciudadano del Instituto Nacional de Migración); 
Advisory Assembly of the National Council to Prevent Discrimination (Asamblea Consultiva del Consejo Nacional para Prevenir la Discriminación); 
Government Board for the National Council to Prevent Discrimination (Junta de Gobierno del Consejo Nacional para Prevenir la Discriminación); 
Plenary of the Qualifying Commission of Illustrated Publications and Magazines (Pleno de la Comisión Calificadora de Publicaciones y Revistas Ilustradas); 
Permanent Guests to the National Council of Public Security (Invitados Permanentes al Consejo Nacional de Seguridad Pública); 
Special Committee for Monitoring and Evaluation of the Actions to Prevent, Investigate, Sanction, and Eradicate the Crime of Kidnapping (Comité Especial de Seguimiento y Evaluación de las acciones para prevenir, investigar, sancionar y erradicar el delito de secuestro); 
Editorial Council of the General Archive of the Nation (Consejo Editorial del Archivo General de la Nación); 
Academic Advisory Council of the General Archive of the Nation (Consejo Académico Asesor del Archivo General de la Nación); 
National Council of Archives (Consejo Nacional de Archivos)</t>
  </si>
  <si>
    <t>Head of Ministry</t>
  </si>
  <si>
    <t>Name of current minister</t>
  </si>
  <si>
    <t>Adán Augusto López Hernández</t>
  </si>
  <si>
    <t>Term in office of current minister</t>
  </si>
  <si>
    <t>26 August 2021–present</t>
  </si>
  <si>
    <t>Professional biography of current minister</t>
  </si>
  <si>
    <t>"Nació en Paraíso, Tabasco. Es licenciado en Derecho por la Universidad Juárez Autónoma de Tabasco. Ha sido diputado en el Congreso del Estado de Tabasco; diputado federal por el 04 distrito electoral federal de su estado y senador de la República.
Trayectoria profesional
- En 1992 fue presidente de la Junta Local de Conciliación y Arbitraje del Estado de Tabasco, en ese mismo año es nombrado subsecretario de Desarrollo Político y Protección Civil del Gobierno del Estado de Tabasco.
- En 1993 fungió como subsecretario de Gobierno y Asuntos Jurídicos.
- Entre 1994 y 2018, fue notario público titular de la Notaría No. 27, en la ciudad de Villahermosa, Tabasco.
- De 2007 a 2009 fue elegido como diputado al Congreso del Estado de Tabasco de 2007 a 2009.
- Diputado Federal de 2009 a 2012 por el 04 distrito electoral federal de su estado.
- Fue senador de la República de 2012 a 2015.
- En 2019 se convirtió en gobernador de Tabasco. En 2021 solicitó licencia para incorporarse como secretario de Gobernación.
Formación Académica
- Licenciado en Derecho por la Universidad Juárez Autónoma de Tabasco.
- Realizó estudios de derecho comparado en el Instituto de Derecho Comparado de París.
- Maestro en Ciencias Políticas por la Universidad Sorbona Nueva-París 3
- Diplomado en Derecho Notarial por la Universidad Nacional Autónoma de México."</t>
  </si>
  <si>
    <t>Party affiliation of current minister while in office</t>
  </si>
  <si>
    <t>National Regeneration Movement (Movimiento Regeneración Nacional - MORENA)</t>
  </si>
  <si>
    <t>“El 23 de enero del 2014 renunció al grupo parlamentario del PRD para sumarse al Movimiento Regeneración Nacional (Morena), partido que lo postuló como candidato a la gubernatura de Tabasco en 2018.”</t>
  </si>
  <si>
    <t>Gender of current minister</t>
  </si>
  <si>
    <t>Annual salary of current minister</t>
  </si>
  <si>
    <t>Past Heads of Ministry Under Current Administration</t>
  </si>
  <si>
    <t>Name of last minister</t>
  </si>
  <si>
    <t>Olga Sánchez Cordero</t>
  </si>
  <si>
    <t>Term in office of last minister</t>
  </si>
  <si>
    <t>1 December 2018–26 August 2021</t>
  </si>
  <si>
    <t>Professional biography of last minister</t>
  </si>
  <si>
    <t>"Trayectoria laboral
Senadora de la República (1 de septiembre de 2018). Pidió licencia por tiempo indefinido el 29 de noviembre de 2018.
Diputada Constituyente de la Ciudad de México (2016).
Ministra de la Suprema Corte de Justicia de la Nación (febrero 1995 - noviembre 2015).
Magistrada numeraria del Tribunal Superior de Justicia del Distrito Federal (1993-1995).
Primera mujer notaria por oposición en el entonces Distrito Federal. Desempeñó el cargo como titular de la Notaría Pública 182.
Trayectoria académica
Desde 1975 ha impartido Derecho Positivo Mexicano, Bienes, Sociología, Sociología General, Jurídica y de México en varios colegios y en la UNAM.
Miembro de varias comisiones Dictaminadoras en la UNAM y consejera técnica en la Facultad de Derecho."</t>
  </si>
  <si>
    <t>Party affiliation of last minister while in office</t>
  </si>
  <si>
    <t>Gender of last minister</t>
  </si>
  <si>
    <t>Woman</t>
  </si>
  <si>
    <t>Annual salary of last minister</t>
  </si>
  <si>
    <t>Ministry of Foreign Affairs (Secretaría de Relaciones Exteriores)</t>
  </si>
  <si>
    <t>"Artículo 26. Para el despacho de los asuntos del orden administrativo, el Poder Ejecutivo de la Unión contará con las siguientes dependencias: ...
Secretaría de Relaciones Exteriores…”</t>
  </si>
  <si>
    <t>Foreign Affairs</t>
  </si>
  <si>
    <t>"Artículo 28.- A la Secretaría de Relaciones Exteriores corresponde el despacho de los siguientes asuntos:
I.- Promover, propiciar y asegurar la coordinación de acciones en el exterior de las dependencias y entidades de la Administración Pública Federal; y sin afectar el ejercicio de las atribuciones que a cada una de ellas corresponda, conducir la política exterior, para lo cual intervendrá en toda clase de tratados, acuerdos y convenciones en los que el país sea parte;
II.- Dirigir el servicio exterior en sus aspectos diplomático y consular en los términos de la Ley del Servicio Exterior Mexicano y, por conducto de los agentes del mismo servicio, velar en el extranjero por el buen nombre de México; impartir protección a los mexicanos; cobrar derechos consulares y otros impuestos; ejercer funciones notariales, de Registro Civil, de auxilio judicial y las demás funciones federales que señalan las Leyes, y adquirir, administrar y conservar las propiedades de la Nación en el extranjero ...
III.- Intervenir en lo relativo a comisiones, congresos, conferencias y exposiciones internacionales, y participar en los organismos e institutos internacionales de que el Gobierno mexicano forme parte;
IV.- Intervenir en las cuestiones relacionadas con los límites territoriales del país y aguas internacionales;
V.- Conceder a los extranjeros las licencias y autorizaciones que requieran conforme a las Leyes para adquirir el dominio de las Tierras, aguas y sus accesiones en la República Mexicana; obtener concesiones y celebrar contratos, intervenir en la explotación de Recursos Naturales o los permisos para adquirir bienes inmuebles o derechos sobre ellos..."</t>
  </si>
  <si>
    <t>Tourism</t>
  </si>
  <si>
    <t>"Artículo 28.- A la Secretaría de Relaciones Exteriores corresponde el despacho de los siguientes asuntos ...
II A.- Coadyuvar a la promoción comercial y turística del país a través de sus embajadas y consulados.
II B.- Capacitar a los miembros del Servicio Exterior Mexicano en las áreas comercial y turística, para que puedan cumplir con las responsabilidades derivadas de lo dispuesto en la fracción anterior."</t>
  </si>
  <si>
    <t>"La Secretaría de Relaciones Exteriores tiene como misión conducir la política exterior de México mediante el diálogo, la cooperación, la promoción del país y la atención a los mexicanos en el extranjero, así como coordinar la actuación internacional del Gobierno de la República."</t>
  </si>
  <si>
    <t>https://www.gob.mx/sre</t>
  </si>
  <si>
    <t>https://sre.gob.mx/sre-docs/organigrama/estructurabasica.pdf</t>
  </si>
  <si>
    <t>"El primer antecedente verídico y fidedigno de la Secretaría de Relaciones Exteriores, se cita el 4 de octubre de 1821, cuando la Regencia del Imperio Mexicano, en su calidad de Gobernadora Interna, nombra un Secretario de Negocios y Relaciones Interiores y Exteriores. La misma Regencia acordaría el 8 de noviembre del mismo año expedir un reglamento, en el que una de las cuatro Secretarías de Estado y del Despacho Universal sería la de Relaciones Exteriores e Interiores a la que correspondían todas las relaciones diplomáticas con las partes extranjeras."</t>
  </si>
  <si>
    <t>Ministry of Domestic and Foreign Affairs (Secretaría de Relaciones Exteriores e Interiores)</t>
  </si>
  <si>
    <t>1917</t>
  </si>
  <si>
    <t>"Con apoyo a lo señalado en la Constitución, el 14 de abril de 1917, el Congreso de la Unión emite una Ley, en donde su artículo primero, fija la creación de 6 Secretarías y 3 Departamentos para el despacho de los negocios de orden administrativo federal, una de ellas es la Secretaría de Estado, a la cual le corresponden todos los asuntos que antes dependían de la Secretaría de Relaciones Exteriores.
Dentro de este periodo, el 25 de diciembre del mismo año, el Congreso de los Estados Unidos Mexicanos, decreta la Ley de Secretarías y Departamentos de Estado, donde se restablece la denominación de la Secretaría de Relaciones Exteriores y se señala también que ésta forma parte de siete Secretarías de Estado y cinco Departamentos que integran el Gobierno de la República."</t>
  </si>
  <si>
    <t>MXN $9,068,931,721
(signed 26 November 2021, in force 1 January 2022)</t>
  </si>
  <si>
    <t>"Artículo 28.- A la Secretaría de Relaciones Exteriores corresponde el despacho de los siguientes asuntos:
I.- Promover, propiciar y asegurar la coordinación de acciones en el exterior de las dependencias y entidades de la Administración Pública Federal; y sin afectar el ejercicio de las atribuciones que a cada una de ellas corresponda, conducir la política exterior, para lo cual intervendrá en toda clase de tratados, acuerdos y convenciones en los que el país sea parte;
II.- Dirigir el servicio exterior en sus aspectos diplomático y consular en los términos de la Ley del Servicio Exterior Mexicano y, por conducto de los agentes del mismo servicio, velar en el extranjero por el buen nombre de México; impartir protección a los mexicanos; cobrar derechos consulares y otros impuestos; ejercer funciones notariales, de Registro Civil, de auxilio judicial y las demás funciones federales que señalan las Leyes, y adquirir, administrar y conservar las propiedades de la Nación en el extranjero;
II A.- Coadyuvar a la promoción comercial y turística del país a través de sus embajadas y consulados.
II B.- Capacitar a los miembros del Servicio Exterior Mexicano en las áreas comercial y turística, para que puedan cumplir con las responsabilidades derivadas de lo dispuesto en la fracción anterior.
III.- Intervenir en lo relativo a comisiones, congresos, conferencias y exposiciones internacionales, y participar en los organismos e institutos internacionales de que el Gobierno mexicano forme parte;
IV.- Intervenir en las cuestiones relacionadas con los límites territoriales del país y aguas internacionales;
V.- Conceder a los extranjeros las licencias y autorizaciones que requieran conforme a las Leyes para adquirir el dominio de las Tierras, aguas y sus accesiones en la República Mexicana; obtener concesiones y celebrar contratos, intervenir en la explotación de Recursos Naturales o los permisos para adquirir bienes inmuebles o derechos sobre ellos;
VI.- Llevar el registro de las operaciones realizadas conforme a la fracción anterior;
VII.- Intervenir en todas las cuestiones relacionadas con nacionalidad y naturalización;
VIII.- Guardar y usar el Gran Sello de la Nación;
IX.- Coleccionar los autógrafos de toda clase de documentos diplomáticos;
X.- Legalizar las firmas de los documentos que deban producir efectos en el extranjero, y de los documentos extranjeros que deban producirlos en la República;
XI. Colaborar con el Fiscal General de la República, en la extradición conforme a la ley o tratados y en los exhortos internacionales o comisiones rogatorias para hacerlos llegar a su destino, previo examen de que llenen los requisitos de forma para su diligenciación y de su procedencia o improcedencia, para hacerlo del conocimiento de las autoridades judiciales competentes, y
XII.- Las demás que le atribuyan expresamente las leyes y reglamentos."</t>
  </si>
  <si>
    <t>Marcelo Ebrard Casaubón</t>
  </si>
  <si>
    <t>6 December 2018–present</t>
  </si>
  <si>
    <t>"Nació en la Ciudad de México en 1959, estudió Relaciones Internacionales en el Colegio de México y se tituló en 1984 con la tesis 'Congreso y Democracia en México', posteriormente estudió su especialidad en administración pública la Ècole Nacionale d’administration en París, Francia.
Se desempeñó como Jefe de Gobierno de 2006 a 2012, en el entonces Distrito Federal; durante su gestión se aprobaron iniciativas por los Derechos Humanos como el matrimonio entre personas del mismo sexo y la interrupción legal del embarazo, así como la ley de voluntad anticipada y además, implementó el sistema de movilidad urbana Ecobici.
En diciembre de 2010 fue galardonado como el Mejor Alcalde del Mundo por la Fundación City Majors, y en 2012 fue nombrado Presidente de la red global de Ciudades Seguras por de programa ONU-Hábitat.
Durante la gestión de Jefe de Gobierno del Distrito Federal del Lic. Andrés Manuela López Obrador, fungió como Secretario de Seguridad Pública en la cual logró una disminución de los delitos del 9.2% y el promedio diario alcanzó su nivel más bajo en los últimos 10 años. Además, en 2005 fue nombrado Secretario de Desarrollo Social en donde extendió el alcance de los programas sociales de la administración.
Trayectoria profesional
- El 1ro de diciembre de 2018 asumió el cargo de Secretario de Relaciones Exteriores en sustitución del Dr. Héctor Vasconcelos.
- Durante 2009 presidió el Consejo Mundial de Alcaldes para la Acción Climática debido a su interés en los asuntos del cambio climático en su administración como Jefe de Gobierno.
- En 2006 asumió el cargo de Jefe de Gobierno del Distrito Federal, el único en terminar el tiempo completo de administración (2006-2012).
- De 2005 a 2006 se desempeñó como Secretario de Desarrollo Social del Gobierno local del entonces Distrito Federal.
- Secretario de Seguridad Pública en la administración de Gobierno del Distrito Federal del Lic. Andrés Manuel López Obrador de 2002 a 2004.
- En 1997 fue electo Diputado Federal de la LVII legislatura (1997-2000) por primera mayoría opositora al partido gobernante.
- Secretario General de Gobierno en 1992, durante la administración del entonces regente del Distrito Federal, Manuel Camacho Solís."</t>
  </si>
  <si>
    <t>"Marcelo Luis Ebrard Casaubón is a Mexican politician who, since December 2018, has been the Secretary of Foreign Affairs of Mexico. He has been a member of Morena since 2018."</t>
  </si>
  <si>
    <t>Ministry of Defense (Secretaría de la Defensa Nacional)</t>
  </si>
  <si>
    <t xml:space="preserve">"Artículo 26. Para el despacho de los asuntos del orden administrativo, el Poder Ejecutivo de la Unión contará con las siguientes dependencias: …
Secretaría de la Defensa Nacional…” </t>
  </si>
  <si>
    <t xml:space="preserve">Defense </t>
  </si>
  <si>
    <t>"Artículo 29.- A la Secretaría de la Defensa Nacional, corresponde el despacho de los siguientes 
asuntos:
I.-  Organizar, administrar y preparar al Ejército y la Fuerza Aérea;
II.-  Organizar y preparar el servicio militar nacional;
III.-  Organizar las reservas del Ejército y de la Fuerza Aérea, e impartirles la instrucción técnica militar correspondiente;
IV.-  Manejar el activo del Ejército y la Fuerza Aérea, de la Guardia Nacional al Servicio de la Federación y los contingentes armados que no constituyan la guardia nacional de los Estados;
V.-  Conceder licencias y retiros, e intervenir en las pensiones de los miembros del Ejército y de la Fuerza Aérea;
VI.-  Planear, dirigir y manejar la movilización del país en caso de guerra; formular y ejecutar, en su caso, los planes y órdenes necesarios para la defensa del país y dirigir y asesorar la defensa civil;
VII.-  Construir y preparar las fortificaciones, fortalezas y toda clase de recintos militares para uso del Ejército y de la Fuerza Aérea, así como la administración y conservación de cuarteles y hospitales y demás establecimientos militares;
VIII.-  Asesorar militarmente la construcción de toda clase de vías de comunicación terrestres y aéreas;
IX.-  Manejar los almacenes del Ejército y de la Fuerza Aérea;
X.-  Administrar la Justicia Militar;
XI.-  Intervenir en los indultos de delitos del orden militar;
XII.-  Organizar y prestar los servicios de sanidad militar;
XIII.-  Dirigir la educación profesional de los miembros del Ejército y de la Fuerza Aérea, y coordinar, en su caso, la instrucción militar de la población civil;
XIV.-  Adquirir y fabricar armamento, municiones, vestuario y toda clase de materiales y elementos destinados al Ejército y a la Fuerza Aérea;
XV.-  Inspeccionar los servicios del Ejército y de la Fuerza Aérea; 
XVI. Intervenir en la expedición de licencias para la portación de armas de fuego, con objeto de que no incluya las armas prohibidas expresamente por la ley y aquellas que la Nación reserve para el uso exclusivo del Ejército, Armada y Guardia Nacional, así como vigilar y expedir permisos para el comercio, transporte y almacenamiento de armas de fuego, municiones, explosivos, agresivos químicos, artificios y material estratégico; 
XVII.-  Intervenir en la importación y exportación de toda clase de armas de fuego, municiones, explosivos, agresivos químicos, artificios y material estratégico;
XVIII.-  Intervenir en el otorgamiento de permisos para expediciones o exploraciones científicas extranjeras o internacionales en el territorio nacional;
XIX.-  Prestar los servicios auxiliares que requieran el Ejército y la Fuerza Aérea, así como los servicios civiles que a dichas fuerzas señale el Ejecutivo Federal; 
XX.-  Establecer acuerdos de colaboración con las instituciones ambientales a efecto de capacitar a los integrantes del servicio militar para la ejecución de actividades tendientes a proteger el medio ambiente…”</t>
  </si>
  <si>
    <t>Environment</t>
  </si>
  <si>
    <t>"Artículo 29.- A la Secretaría de la Defensa Nacional, corresponde el despacho de los siguientes 
asuntos: ...
XX.-  Establecer acuerdos de colaboración con las instituciones ambientales a efecto de capacitar a los integrantes del servicio militar para la ejecución de actividades tendientes a proteger el medio ambiente…”</t>
  </si>
  <si>
    <t>"Organizar, administrar y preparar al Ejército y la Fuerza Aérea Mexicanos, con objeto de defender la integridad, la independencia y la soberanía de la nación; garantizar la seguridad interior y coadyuvar con el desarrollo nacional."</t>
  </si>
  <si>
    <t>https://www.gob.mx/sedena</t>
  </si>
  <si>
    <t>https://www.dof.gob.mx/nota_detalle.php?codigo=5574423&amp;fecha=04/10/2019</t>
  </si>
  <si>
    <t>"I. ANTECEDENTES HISTÓRICOS ...
G. Para el 4 de octubre de 1821, el Emperador de México Agustín de Iturbide, organizó la administración pública con cuatro Secretarías y creó el Ministerio de Guerra y Marina, cuyo titular fue el Almirante Antonio de Medina Miranda, quien lo organizó en 8 secciones..."</t>
  </si>
  <si>
    <t>Ministry of War and the Navy (Ministerio de Guerra y Marina)</t>
  </si>
  <si>
    <t>1937</t>
  </si>
  <si>
    <t>"I. ANTECEDENTES HISTÓRICOS ...
Q. La Secretaría de Guerra y Marina cambió de denominación por el de “Secretaría de la Defensa Nacional”, a través del Decreto Publicado el 1/o. de noviembre de 1937; y por disposición Legislativa de 31 de diciembre de 1939, se creó el Departamento de Marina Nacional, separando sus funciones del mencionado Órgano Administrativo."</t>
  </si>
  <si>
    <t>MXN $104,107,905,551
 (signed 26 November 2021, in force 1 January 2022)</t>
  </si>
  <si>
    <t>"Artículo 29.- A la Secretaría de la Defensa Nacional, corresponde el despacho de los siguientes
asuntos:
I.- Organizar, administrar y preparar al Ejército y la Fuerza Aérea;
II.- Organizar y preparar el servicio militar nacional;
III.- Organizar las reservas del Ejército y de la Fuerza Aérea, e impartirles la instrucción técnica militar correspondiente;
IV.- Manejar el activo del Ejército y la Fuerza Aérea, de la Guardia Nacional al Servicio de la Federación y los contingentes armados que no constituyan la guardia nacional de los Estados;
V.- Conceder licencias y retiros, e intervenir en las pensiones de los miembros del Ejército y de la Fuerza Aérea;
VI.- Planear, dirigir y manejar la movilización del país en caso de guerra; formular y ejecutar, en su caso, los planes y órdenes necesarios para la defensa del país y dirigir y asesorar la defensa civil;
VII.- Construir y preparar las fortificaciones, fortalezas y toda clase de recintos militares para uso del Ejército y de la Fuerza Aérea, así como la administración y conservación de cuarteles y hospitales y demás establecimientos militares;
VIII.- Asesorar militarmente la construcción de toda clase de vías de comunicación terrestres y aéreas;
IX.- Manejar los almacenes del Ejército y de la Fuerza Aérea;
X.- Administrar la Justicia Militar;
XI.- Intervenir en los indultos de delitos del orden militar;
XII.- Organizar y prestar los servicios de sanidad militar;
XIII.- Dirigir la educación profesional de los miembros del Ejército y de la Fuerza Aérea, y coordinar, en su caso, la instrucción militar de la población civil;
XIV.- Adquirir y fabricar armamento, municiones, vestuario y toda clase de materiales y elementos destinados al Ejército y a la Fuerza Aérea;
XV.- Inspeccionar los servicios del Ejército y de la Fuerza Aérea;
XVI. Intervenir en la expedición de licencias para la portación de armas de fuego, con objeto de que no incluya las armas prohibidas expresamente por la ley y aquellas que la Nación reserve para el uso exclusivo del Ejército, Armada y Guardia Nacional, así como vigilar y expedir permisos para el comercio, transporte y almacenamiento de armas de fuego, municiones, explosivos, agresivos químicos, artificios y material estratégico;
XVII.- Intervenir en la importación y exportación de toda clase de armas de fuego, municiones, explosivos, agresivos químicos, artificios y material estratégico;
XVIII.- Intervenir en el otorgamiento de permisos para expediciones o exploraciones científicas extranjeras o internacionales en el territorio nacional;
XIX.- Prestar los servicios auxiliares que requieran el Ejército y la Fuerza Aérea, así como los servicios civiles que a dichas fuerzas señale el Ejecutivo Federal;
XX.- Establecer acuerdos de colaboración con las instituciones ambientales a efecto de capacitar a los integrantes del servicio militar para la ejecución de actividades tendientes a proteger el medio ambiente, y
XXI.- Los demás que le atribuyan expresamente las leyes y reglamentos."</t>
  </si>
  <si>
    <t xml:space="preserve">Luis Cresencio Sandoval González </t>
  </si>
  <si>
    <t>1 December 2018–present</t>
  </si>
  <si>
    <t>"Nació el 7  de febrero de 1960, en Ensenada, B.C., ingresó al Heroico Colegio Militar el 1 de septiembre de 1975 del cual egreso como Subteniente de Caballería el 1 de septiembre de 1979, es Licenciado en Administración Militar y Diplomado de Estado Mayor (D.E.M.) por la Escuela Superior de Guerra, cuenta con la Maestría en Administración Militar para la Seguridad y Defensa Nacionales por el Colegio de Defensa Nacional.
Alcanzó el grado de General de División Diplomado de Estado Mayor el 20 de noviembre de 2017..."</t>
  </si>
  <si>
    <t>Ministry of the Navy (Secretaría de Marina)</t>
  </si>
  <si>
    <t>"Artículo 26. Para el despacho de los asuntos del orden administrativo, el Poder Ejecutivo de la Unión contará con las siguientes dependencias: ...
Secretaría de Marina…”</t>
  </si>
  <si>
    <t>Defense</t>
  </si>
  <si>
    <t>"Artículo 30.- A la Secretaría de Marina corresponde el despacho de los siguientes asuntos:
I.- Organizar, administrar y preparar la Armada;
II.- Manejar el activo y las reservas de la Armada en todos sus aspectos;
III.- Conceder licencias y retiros, e intervenir en las pensiones de los miembros de la Armada ...
VII.- Mantener el estado de derecho en las zonas marinas mexicanas, costas y recintos portuarios, ejerciendo funciones de guardia costera a través de la Armada ...
VIII.- Inspeccionar los servicios de la Armada;
IX. Construir, reconstruir y conservar las obras portuarias que requiera la Armada y la Secretaría de Marina, así como las obras marítimas, portuarias y de dragado que requiera el país y, en su caso, autorizarlas cuando sobrepasen sus capacidades técnicas y operativas;
X.- Establecer y administrar los almacenes y estaciones de combustibles y lubricantes de la Armada ...
XIII.- Intervenir en la administración de la justicia militar;
XIV.- Construir, mantener y operar astilleros, diques, varaderos, dragas, unidades y establecimientos navales y aeronavales, para el cumplimiento de la misión de la Armada de México, así como prestar servicios en el ámbito de su competencia que coadyuven al desarrollo marítimo nacional, de conformidad con las disposiciones aplicables y en concordancia con las políticas y programas que para dicho desarrollo determine la Secretaría de Infraestructura, Comunicaciones y Transportes y las demás dependencias que tengan relación con el mismo ...
XV.- Emitir opinión con fines de seguridad nacional en los proyectos de construcción de toda clase de vías generales de comunicación por agua y sus partes, relacionados con la ingeniería portuaria marítima y señalamiento marino ...
XX.- Ejercer acciones para llevar a cabo la defensa y seguridad nacionales en el ámbito de su responsabilidad, en términos de las disposiciones jurídicas aplicables ...
XXII.- Adquirir, diseñar y fabricar armamento, municiones, vestuario, y toda clase de medios navales e ingenios materiales, así como intervenir en la importación y exportación de éstos, cuando, sean de uso exclusivo de la Secretaría de Marina-Armada de México;
XXIII.- Prestar los servicios auxiliares que requiera la Armada, así como los servicios de apoyo a otras dependencias federales, de las entidades federativas y de los municipios que lo soliciten o cuando así lo señale el titular del Ejecutivo Federal..."</t>
  </si>
  <si>
    <t>Commerce and Trade; Environment; Infrastructure; Law Enforcement and Security; Science and Technology; Transportation</t>
  </si>
  <si>
    <t>"Artículo 30.- A la Secretaría de Marina corresponde el despacho de los siguientes asuntos ...
IV.- Ejercer:
a. La soberanía en el mar territorial, su espacio aéreo y costas del territorio;
b. Vigilancia, visita, inspección u otras acciones previstas en las disposiciones jurídicas aplicables en las zonas marinas mexicanas, costas y recintos portuarios, sin perjuicio de las atribuciones que correspondan a otras dependencias.
Cuando en ejercicio de estas funciones, se presente la posible comisión de un hecho que la ley señale como delito, se pondrá a disposición ante la autoridad competente a las personas, objetos, instrumentos y productos relacionados al mismo, y
c. Las medidas y competencias que le otorguen los ordenamientos legales y los instrumentos internacionales de los que México sea parte, en la Zona Contigua y en la Zona Económica Exclusiva.
V. Ejercer la Autoridad Marítima Nacional en las zonas marinas mexicanas, costas, puertos, recintos portuarios, terminales, marinas e instalaciones portuarias nacionales; así como, en su caso, aguas nacionales donde se realicen actividades de su competencia, en las materias siguientes:
a) Cumplimiento del orden jurídico nacional en las materias de su competencia;
b) Seguridad marítima, salvamento en caso de accidentes o incidentes de embarcaciones y búsqueda y rescate para salvaguardar la vida humana en la mar y el control de tráfico marítimo;
c) Prevención de la contaminación marina originada por embarcaciones o artefactos navales, así como el vertimiento de desechos y otras materias al mar distintas al de aguas residuales, y
d) Protección marítima y portuaria, en los términos que fijan los tratados internacionales de los que el Estado mexicano es parte y la normatividad nacional en la materia, sin perjuicio de las atribuciones que correspondan a otras dependencias de la Administración Pública Federal;
V Bis. Regular las comunicaciones y transportes por agua, así como formular y conducir las políticas y programas para su desarrollo, de acuerdo a las necesidades del país;
VI. Dirigir la educación naval militar y la educación náutica mercante;
VI Bis. Regular, promover y organizar a la marina mercante, así como establecer los requisitos que deba satisfacer el personal técnico de la marina mercante y conceder las licencias y autorizaciones respectivas ...
VII Bis.- Establecer y dirigir el Servicio de Búsqueda y Rescate para la salvaguarda de la vida humana en la mar;
VII Ter.- Regular, vigilar la seguridad de la navegación y la vida humana en el mar y supervisar a la marina mercante;
VII Quáter.- Administrar y operar el señalamiento marítimo, así como proporcionar los servicios de información y seguridad para la navegación marítima ...
XI.- Ejecutar los trabajos hidrográficos de las costas, islas, puertos y vías navegables, así como organizar el archivo de cartas marítimas y las estadísticas relativas;
XII.- Intervenir en el otorgamiento de permisos para expediciones o exploraciones científicas, extranjeras o internacionales en aguas nacionales;
XII Bis. Adjudicar y otorgar contratos, concesiones y permisos para el establecimiento y explotación de servicios relacionados con las comunicaciones y transportes por agua con embarcaciones o artefactos navales;
XII Ter. Coordinar la implementación de las acciones necesarias con las demás dependencias de la Administración Pública Federal, para el cumplimiento de las disposiciones nacionales e internacionales en materia marítima, en el ámbito de su competencia ...
XIV Bis. Coordinar en los puertos marítimos y fluviales las actividades y servicios marítimos y portuarios, los medios de transporte que operen en ellos y los servicios principales, auxiliares y conexos de las vías generales de comunicación para su eficiente operación y funcionamiento;
XIV Ter. Administrar los puertos centralizados y coordinar los de la administración paraestatal, y otorgar concesiones y permisos para la ocupación de las zonas federales dentro de los recintos portuarios;
XIV Quáter. Fijar las normas técnicas del funcionamiento y operación de los servicios públicos de comunicaciones y transportes por agua y las tarifas para el cobro de los mismos; otorgar concesiones y permisos, y fijar las tarifas y reglas de aplicación de todas las maniobras y servicios marítimos, portuarios, auxiliares y conexos relacionados con las comunicaciones y transportes por agua; así como participar con la Secretaría de Hacienda y Crédito Público en el establecimiento de las tarifas de los servicios que presta la Administración Pública Federal de comunicaciones y transportes por agua ...
XVII.- Programar, fomentar, desarrollar y ejecutar, sin perjuicio de las atribuciones que correspondan a otras dependencias, los trabajos de investigación científica y tecnológica en las ciencias marítimas, creando los institutos de investigación necesarios;
XVIII.- Integrar el archivo de información oceanográfica nacional, y
XIX.- Celebrar acuerdos en el ámbito de su competencia con otras dependencias e instituciones nacionales o extranjeras, en los términos de los tratados internacionales y conforme a la legislación vigente ...
XXI.- Participar y llevar a cabo las acciones que le corresponden dentro del marco del sistema nacional de protección civil para la prevención, auxilio, recuperación y apoyo a la población en situaciones de desastre ...
XXIV.- Intervenir, en el ámbito de su responsabilidad, en la protección y conservación del medio ambiente marino sin perjuicio de las atribuciones que correspondan a otras dependencias;
XXV.- Inspeccionar, patrullar y llevar a cabo labores de reconocimiento y vigilancia para preservar, las Áreas Naturales Protegidas, en coordinación con las autoridades competentes y de conformidad con las disposiciones aplicables..."</t>
  </si>
  <si>
    <t>"Ejercer el Poder Marítimo Nacional, proteger los intereses marítimos, mantener el estado de derecho en las zonas marinas mexicanas, costas, ríos, zonas lacustres y recintos portuarios, así como aplicar la Autoridad Marítima Nacional, para garantizar la soberanía e impulsar el desarrollo del país en los términos que establece la Constitución Política de los Estados Unidos Mexicanos, las leyes que de ella deriven y los tratados internacionales"</t>
  </si>
  <si>
    <t>https://www.gob.mx/semar</t>
  </si>
  <si>
    <t>https://www.dof.gob.mx/imagenes_diarios/2021/09/23/MAT/sm11_Cimg_0.png</t>
  </si>
  <si>
    <t>"El 4 de octubre de 1821, se decreta la organización del Imperio en cuatro ministerios: Relaciones Interiores y Exteriores; Justicia y Negocios Eclesiásticos; Hacienda y el de Guerra y Marina, la cual se confirma el 8 de noviembre de 1821, al expedir el Reglamento Provisional para el Gobierno Interior y Exterior de las Secretarías de Estado y el Despacho Universal, que establece cuatro Secretarías de Estado: Relaciones Exteriores e Interiores, Justicia y Asuntos Eclesiásticos, Hacienda y la de Guerra y Marina."</t>
  </si>
  <si>
    <t>Ministry of War and the Navy (Secretaría de Guerra y Marina)</t>
  </si>
  <si>
    <t>1940</t>
  </si>
  <si>
    <t>"El 31 de diciembre de 1940, se publicó en el Diario Oficial el Decreto que reforma los Artículos 1o y 15 de la Ley de Secretarías y Departamentos de Estado, transformando al Departamento de Marina en Secretaría de Marina, con el propósito general de organizar, administrar y preparar la Armada de México, lo cual fue un reconocimiento del Poder Ejecutivo Federal a la importancia de las atribuciones asignadas."</t>
  </si>
  <si>
    <t>MXN $37,750,191,112 (signed 26 November 2021, in force 1 January 2022)</t>
  </si>
  <si>
    <t>"Artículo 30.- A la Secretaría de Marina corresponde el despacho de los siguientes asuntos:
I.- Organizar, administrar y preparar la Armada;
II.- Manejar el activo y las reservas de la Armada en todos sus aspectos;
III.- Conceder licencias y retiros, e intervenir en las pensiones de los miembros de la Armada;
IV.- Ejercer:
a. La soberanía en el mar territorial, su espacio aéreo y costas del territorio;
b. Vigilancia, visita, inspección u otras acciones previstas en las disposiciones jurídicas aplicables en las zonas marinas mexicanas, costas y recintos portuarios, sin perjuicio de las atribuciones que correspondan a otras dependencias.
Cuando en ejercicio de estas funciones, se presente la posible comisión de un hecho que la ley señale como delito, se pondrá a disposición ante la autoridad competente a las personas, objetos, instrumentos y productos relacionados al mismo, y
c. Las medidas y competencias que le otorguen los ordenamientos legales y los instrumentos internacionales de los que México sea parte, en la Zona Contigua y en la Zona Económica Exclusiva.
V. Ejercer la Autoridad Marítima Nacional en las zonas marinas mexicanas, costas, puertos, recintos portuarios, terminales, marinas e instalaciones portuarias nacionales; así como, en su caso, aguas nacionales donde se realicen actividades de su competencia, en las materias siguientes: 
a) Cumplimiento del orden jurídico nacional en las materias de su competencia;
b) Seguridad marítima, salvamento en caso de accidentes o incidentes de embarcaciones y búsqueda y rescate para salvaguardar la vida humana en la mar y el control de tráfico marítimo;
c) Prevención de la contaminación marina originada por embarcaciones o artefactos navales, así como el vertimiento de desechos y otras materias al mar distintas al de aguas residuales, y
d) Protección marítima y portuaria, en los términos que fijan los tratados internacionales de los que el Estado mexicano es parte y la normatividad nacional en la materia, sin perjuicio de las atribuciones que correspondan a otras dependencias de la Administración Pública Federal;
V Bis. Regular las comunicaciones y transportes por agua, así como formular y conducir las políticas y programas para su desarrollo, de acuerdo a las necesidades del país;
VI. Dirigir la educación naval militar y la educación náutica mercante;
VI Bis. Regular, promover y organizar a la marina mercante, así como establecer los requisitos que deba satisfacer el personal técnico de la marina mercante y conceder las licencias y autorizaciones respectivas;
VII.- Mantener el estado de derecho en las zonas marinas mexicanas, costas y recintos portuarios, ejerciendo funciones de guardia costera a través de la Armada;
VII Bis.- Establecer y dirigir el Servicio de Búsqueda y Rescate para la salvaguarda de la vida humana en la mar;
VII Ter.- Regular, vigilar la seguridad de la navegación y la vida humana en el mar y supervisar a la marina mercante;
VII Quáter.- Administrar y operar el señalamiento marítimo, así como proporcionar los servicios de información y seguridad para la navegación marítima;
VIII.- Inspeccionar los servicios de la Armada;
IX. Construir, reconstruir y conservar las obras portuarias que requiera la Armada y la Secretaría de Marina, así como las obras marítimas, portuarias y de dragado que requiera el país y, en su caso, autorizarlas cuando sobrepasen sus capacidades técnicas y operativas;
X.- Establecer y administrar los almacenes y estaciones de combustibles y lubricantes de la Armada;
XI.- Ejecutar los trabajos hidrográficos de las costas, islas, puertos y vías navegables, así como organizar el archivo de cartas marítimas y las estadísticas relativas;
XII.- Intervenir en el otorgamiento de permisos para expediciones o exploraciones científicas, extranjeras o internacionales en aguas nacionales;
XII Bis. Adjudicar y otorgar contratos, concesiones y permisos para el establecimiento y explotación de servicios relacionados con las comunicaciones y transportes por agua con embarcaciones o artefactos navales;
XII Ter. Coordinar la implementación de las acciones necesarias con las demás dependencias de la Administración Pública Federal, para el cumplimiento de las disposiciones nacionales e internacionales en materia marítima, en el ámbito de su competencia;
XIII.- Intervenir en la administración de la justicia militar;
XIV.- Construir, mantener y operar astilleros, diques, varaderos, dragas, unidades y establecimientos navales y aeronavales, para el cumplimiento de la misión de la Armada de México, así como prestar servicios en el ámbito de su competencia que coadyuven al desarrollo marítimo nacional, de conformidad con las disposiciones aplicables y en concordancia con las políticas y programas que para dicho desarrollo determine la Secretaría de Infraestructura, Comunicaciones y Transportes y las demás dependencias que tengan relación con el mismo;
XIV Bis. Coordinar en los puertos marítimos y fluviales las actividades y servicios marítimos y portuarios, los medios de transporte que operen en ellos y los servicios principales, auxiliares y conexos de las vías generales de comunicación para su eficiente operación y funcionamiento;
XIV Ter. Administrar los puertos centralizados y coordinar los de la administración paraestatal, y otorgar concesiones y permisos para la ocupación de las zonas federales dentro de los recintos portuarios;
XIV Quáter. Fijar las normas técnicas del funcionamiento y operación de los servicios públicos de comunicaciones y transportes por agua y las tarifas para el cobro de los mismos; otorgar concesiones y permisos, y fijar las tarifas y reglas de aplicación de todas las maniobras y servicios marítimos, portuarios, auxiliares y conexos relacionados con las comunicaciones y transportes por agua; así como participar con la Secretaría de Hacienda y Crédito Público en el establecimiento de las tarifas de los servicios que presta la Administración Pública Federal de comunicaciones y transportes por agua;
XV.- Emitir opinión con fines de seguridad nacional en los proyectos de construcción de toda clase de vías generales de comunicación por agua y sus partes, relacionados con la ingeniería portuaria marítima y señalamiento marino;
XVI.- Organizar y prestar los servicios de sanidad naval;
XVII.- Programar, fomentar, desarrollar y ejecutar, sin perjuicio de las atribuciones que correspondan a otras dependencias, los trabajos de investigación científica y tecnológica en las ciencias marítimas, creando los institutos de investigación necesarios;
XVIII.- Integrar el archivo de información oceanográfica nacional, y
XIX.- Celebrar acuerdos en el ámbito de su competencia con otras dependencias e instituciones nacionales o extranjeras, en los términos de los tratados internacionales y conforme a la legislación vigente;
XX.- Ejercer acciones para llevar a cabo la defensa y seguridad nacionales en el ámbito de su responsabilidad, en términos de las disposiciones jurídicas aplicables;
XXI.- Participar y llevar a cabo las acciones que le corresponden dentro del marco del sistema nacional de protección civil para la prevención, auxilio, recuperación y apoyo a la población en situaciones de desastre;
XXII.- Adquirir, diseñar y fabricar armamento, municiones, vestuario, y toda clase de medios navales e ingenios materiales, así como intervenir en la importación y exportación de éstos, cuando, sean de uso exclusivo de la Secretaría de Marina-Armada de México;
XXIII.- Prestar los servicios auxiliares que requiera la Armada, así como los servicios de apoyo a otras dependencias federales, de las entidades federativas y de los municipios que lo soliciten o cuando así lo señale el titular del Ejecutivo Federal;
XXIV.- Intervenir, en el ámbito de su responsabilidad, en la protección y conservación del medio ambiente marino sin perjuicio de las atribuciones que correspondan a otras dependencias;
XXV.- Inspeccionar, patrullar y llevar a cabo labores de reconocimiento y vigilancia para preservar, las Áreas Naturales Protegidas, en coordinación con las autoridades competentes y de conformidad con las disposiciones aplicables, y
XXVI.- Las demás que le atribuyan expresamente las leyes y reglamentos."</t>
  </si>
  <si>
    <t>Jóse Rafael Ojeda Durán</t>
  </si>
  <si>
    <t>"Nació en el estado de Veracruz, ingresó a la Heroica Escuela Naval en el año 1969.
En 1974 se graduó de la Heroica Escuela Naval como Ingeniero Geógrafo e Ingeniero Mecánico Naval; en el Centro de Estudios Superiores Navales ha realizado los cursos de Mando Naval, Estado Mayor Naval y la Maestría en Seguridad Nacional, presentando la Tesis: 'La Sociedad Mexicana, Corrupción y Democracia, su Influencia en la Seguridad Nacional'.
Es miembro de la 'Legión de Honor Mexicana' y Diplomado del Centro Superior de Estudios de la Defensa Nacional, de Madrid, España, instituto que le otorgó el distintivo 'Altos Estudios Estratégicos para Oficiales Superiores Iberoamericanos'.
Sus más de 50 años en la Institución, le dan actualmente el reconocimiento como el integrante de mayor rango y antigüedad en el servicio activo de la Armada de México, desempeñando sus servicios en diferentes unidades y establecimientos, en funciones tanto operativas, como administrativas, académicas, de staff y de alta gerencia.
Entre los cargos que ha ocupado destacan: Jefe de Ayudantes del Jefe de Operaciones Navales y del Oficial Mayor de Marina, Jefe de Sección de Estado Mayor, Jefe de Estado Mayor de Zonas Navales, Director General Adjunto de Seguridad y Bienestar Social, Director General de Recursos Humanos, Director General de Investigación y Desarrollo, Subdirector General del Instituto de Seguridad Social para las Fuerzas Armadas Mexicanas (ISSFAM).
Antes de su actual designación, fungió como Inspector y Contralor General de Marina, siendo el encargado de supervisar, fiscalizar y auditar el empleo de los recursos de las unidades y establecimientos, así como la observancia de la disciplina Naval, además de haber sido designado por la Secretaría de la Función Pública como Titular del Órgano Interno de Control en la Institución, formando parte del sistema de control y evaluación gubernamental.
Su experiencia de Mando abarca los diferentes niveles operativos de la Armada, lo que incluye la Comandancia de diferentes tipos de buques, recibiendo en 1987 el 'Reconocimiento Especial a la Operatividad y Eficiencia', otorgado por la Fuerza Naval del Pacífico; además, ha sido Comandante de Flotilla de Guardacostas, de Sector, Zona, Regiones Navales y de la Fuerza Naval del Pacífico.
En el ámbito académico, se ha desempeñado como profesor militar y jefe de la Carrera del Cuerpo General en la Heroica Escuela Naval.
Se ha hecho merecedor de las Condecoraciones de 'Perseverancia' de Sexta a Primera Clase; así como de 'Perseverancia excepcional' de Tercera, Segunda y Primera Clase; Condecoración Estrella de las Fuerzas Armadas del Ecuador, en grado de 'Gran Estrella al Mérito Militar', conferida por el Gobierno de la República del Ecuador; Condecoración 'Orden Cruz Peruana al Mérito Naval', en grado de 'Gran Cruz', conferida por la República del Perú; Condecoración al 'Mérito Docente Naval', Condecoración de 'Servicios Distinguidos', otorgada por el Ejército y Fuerza Aérea Mexicanos; Condecoración al 'Mérito Especial', por su loable participación como Secretario de Marina, en las acciones de planeamiento, coordinación, supervisión y dirección del 'PLAN MARINA COVID-19'; Distintivo del 'Sistema de Búsqueda y Rescate de la Armada de México' y el de 'Auxilio a la Población Civil, en Zonas y Casos de Desastre y Salvaguarda de la Vida Humana en la Mar'; Distintivo del curso 'Altos Estudios Estratégicos para Oficiales Superiores Iberoamericanos' en el Centro Superior de Estudios de la Defensa Nacional de España y Medalla de la Asociación de Agregados Militares, Navales y Aéreos en México en su grado 'Distinguido'."</t>
  </si>
  <si>
    <t>Ministry of Finance and Public Credit (Secretaría de Hacienda y Crédito Público)</t>
  </si>
  <si>
    <t>"Artículo 26. Para el despacho de los asuntos del orden administrativo, el Poder Ejecutivo de la Unión contará con las siguientes dependencias: ...
Secretaría de Hacienda y Crédito Público..."</t>
  </si>
  <si>
    <t>Budget / Planning; Economy; Finance</t>
  </si>
  <si>
    <t>"Artículo 31.- A la Secretaría de Hacienda y Crédito Público corresponde el despacho de los siguientes asuntos:
I.- Proyectar y coordinar la planeación nacional del desarrollo y elaborar, con la participación de los grupos sociales interesados, el Plan Nacional correspondiente;
II. Proyectar y calcular los ingresos de la Federación y de las entidades paraestatales, considerando las necesidades del gasto público federal, la utilización razonable del crédito público y la sanidad financiera de la Administración Pública Federal;
III. Estudiar y formular los proyectos de leyes y disposiciones fiscales y de las leyes de ingresos de la Federación ...
V. Manejar la deuda pública de la Federación;
VI.- Realizar o autorizar todas las operaciones en que se haga uso del crédito público;
VII. Planear, coordinar, evaluar y vigilar el sistema bancario del país, que comprende a la Banca Nacional de Desarrollo y las demás instituciones encargadas de prestar el servicio de banca y crédito;
VIII.- Ejercer las atribuciones que le señalen las leyes en materia de seguros, fianzas, valores y de organizaciones y actividades auxiliares del crédito;
IX.- Determinar los criterios y montos globales de los estímulos fiscales, escuchando para ello a las dependencias responsables de los sectores correspondientes y administrar su aplicación en los casos en que lo competa a otra Secretaría;
X. Establecer y revisar los precios y tarifas de los bienes y servicios de la administración pública federal, o bien, las bases para fijarlos, escuchando a la Secretaría de Economía y con la participación de las dependencias que correspondan;
XI.- Cobrar los impuestos, contribuciones de mejoras, derechos, productos y aprovechamientos federales en los términos de las leyes aplicables y vigilar y asegurar el cumplimiento de las disposiciones fiscales;
XII. Organizar y dirigir los servicios aduanales y de inspección;
XIII.- Representar el interés de la Federación en controversias fiscales;
XIV.- Proyectar y calcular los egresos del Gobierno Federal y de la administración pública paraestatal, haciéndolos compatibles con la disponibilidad de recursos y en atención a las necesidades y políticas del desarrollo nacional;
XV. Formular el programa del gasto público federal y el proyecto de Presupuesto de Egresos de la Federación y presentarlos a la consideración del Presidente de la República;
XVI. Normar, autorizar y evaluar los programas de inversión pública de la administración pública federal;
XVII. Llevar a cabo las tramitaciones y registros que requiera el control y la evaluación del ejercicio del gasto público federal y de los programas y presupuestos de egresos, así como presidir las instancias de coordinación que establezca el Ejecutivo Federal para dar seguimiento al gasto público y sus resultados;
XVIII.- Formular la Cuenta Anual de la Hacienda Pública Federal;
XIX. Coordinar la evaluación que permita conocer los resultados de la aplicación de los recursos públicos federales, así como concertar con las dependencias y entidades de la Administración Pública Federal la validación de los indicadores estratégicos, en los términos de las disposiciones aplicables;
XX.- Fijar los lineamientos que se deben seguir en la elaboración de la documentación necesaria para la formulación del Informe Presidencial e integrar dicha documentación;
XXI. Establecer normas, políticas y lineamientos en materia de desincorporación de activos de la Administración Pública Federal;
XXII. Designar y remover a los titulares de las unidades de administración y finanzas a que se refiere el primer párrafo del artículo 20 de esta ley, quienes serán considerados servidores públicos de la respectiva dependencia. Se exceptúa de lo anterior a la Secretaría de la Defensa Nacional y a la Secretaría de Marina, que contarán con sus respectivas oficialías mayores;
XXIII.- Vigilar el cumplimiento de las obligaciones derivadas de las disposiciones en materia de planeación nacional, así como de programación, presupuestación, contabilidad y evaluación;
XXIV. Ejercer el control presupuestario de los servicios personales y establecer normas y lineamientos en materia de control del gasto en ese rubro;
XXV. Planear, establecer y conducir la política general en materia de contrataciones públicas reguladas por la Ley de Adquisiciones, Arrendamientos y Servicios del Sector Público y la Ley de Obras Públicas y Servicios Relacionados con las Mismas, propiciando las mejores condiciones de contratación conforme a los principios de eficiencia, eficacia, economía, transparencia, imparcialidad y honradez; emitir e interpretar las normas, lineamientos, manuales, procedimientos y demás instrumentos análogos que se requieran en dichas materias; así como promover la homologación de políticas, normas y criterios en materia de contrataciones públicas;
XXVI. Fungir como área consolidadora de los procedimientos de compra de bienes y contratación de servicios que la propia Secretaría determine;
XXVII. Establecer normas y lineamientos en materia de control presupuestario; así como ejercer el control presupuestario de las contrataciones públicas consolidadas a través de la Oficialía Mayor ...
XXX. Regular la adquisición, arrendamiento, enajenación, destino o afectación de los bienes inmuebles de la Administración Pública Federal y, en su caso, representar el interés de la Federación; expedir las normas y procedimientos para la formulación de inventarios, para la realización y actualización de los avalúos sobre dichos bienes, así como expedir normas técnicas, autorizar y, en su caso, proyectar, construir, rehabilitar, conservar o administrar, directamente o a través de terceros, los edificios públicos y, en general, los bienes inmuebles de la Federación;
XXXI. Reivindicar los bienes propiedad de la Nación, en los términos de las disposiciones aplicables..."</t>
  </si>
  <si>
    <t>None, according to Organic Law of the Federal Public Administration (Ley Orgánica de la Administración Pública Federal).</t>
  </si>
  <si>
    <t>"La Secretaría de Hacienda y Crédito Público tiene como misión proponer, dirigir y controlar la política del Gobierno Federal en materia financiera, fiscal, de gasto, de ingresos y deuda pública, con el propósito de consolidar un país con crecimiento económico de calidad, equitativo, incluyente y sostenido, que fortalezca el bienestar de las y los mexicanos."</t>
  </si>
  <si>
    <t>https://www.gob.mx/hacienda</t>
  </si>
  <si>
    <t>https://www.sipot.hacienda.gob.mx/work/models/SIPOT/Fracciones/Fraccion_II/Organigramas/SHCP.pdf</t>
  </si>
  <si>
    <t>"El 8 de noviembre de 1821, se expidió el Reglamento Provisional para el Gobierno Interior y Exterior de las Secretarías de Estado y del Despacho Universal, por medio del cual se creó la Secretaría de Estado y del Despacho de Hacienda, aun cuando desde el 25 de octubre de 1821 existía la Junta de Crédito Público."</t>
  </si>
  <si>
    <t>Ministry of Finance (Secretaría de Hacienda)</t>
  </si>
  <si>
    <t>1853</t>
  </si>
  <si>
    <t>"El 27 de mayo de 1852, se publicó el Decreto por el que se modifica la Organización del Ministerio de Hacienda, quedando dividido en seis secciones, siendo una de ellas la de Crédito Público; antecedente que motivó que en 1853 se le denominara por primera vez Secretaría de Hacienda y Crédito Público."</t>
  </si>
  <si>
    <t>MXN $21,370,912,383 (signed 26 November 2021, in force 1 January 2022)</t>
  </si>
  <si>
    <t>"Artículo 31.- A la Secretaría de Hacienda y Crédito Público corresponde el despacho de los siguientes asuntos:
I.- Proyectar y coordinar la planeación nacional del desarrollo y elaborar, con la participación de los grupos sociales interesados, el Plan Nacional correspondiente;
II. Proyectar y calcular los ingresos de la Federación y de las entidades paraestatales, considerando las necesidades del gasto público federal, la utilización razonable del crédito público y la sanidad financiera de la Administración Pública Federal;
III. Estudiar y formular los proyectos de leyes y disposiciones fiscales y de las leyes de ingresos de la Federación ...
V. Manejar la deuda pública de la Federación;
VI.- Realizar o autorizar todas las operaciones en que se haga uso del crédito público;
VII. Planear, coordinar, evaluar y vigilar el sistema bancario del país, que comprende a la Banca Nacional de Desarrollo y las demás instituciones encargadas de prestar el servicio de banca y crédito;
VIII.- Ejercer las atribuciones que le señalen las leyes en materia de seguros, fianzas, valores y de organizaciones y actividades auxiliares del crédito;
IX.- Determinar los criterios y montos globales de los estímulos fiscales, escuchando para ello a las dependencias responsables de los sectores correspondientes y administrar su aplicación en los casos en que lo competa a otra Secretaría;
X. Establecer y revisar los precios y tarifas de los bienes y servicios de la administración pública federal, o bien, las bases para fijarlos, escuchando a la Secretaría de Economía y con la participación de las dependencias que correspondan;
XI.- Cobrar los impuestos, contribuciones de mejoras, derechos, productos y aprovechamientos federales en los términos de las leyes aplicables y vigilar y asegurar el cumplimiento de las disposiciones fiscales;
XII. Organizar y dirigir los servicios aduanales y de inspección;
XIII.- Representar el interés de la Federación en controversias fiscales;
XIV.- Proyectar y calcular los egresos del Gobierno Federal y de la administración pública paraestatal, haciéndolos compatibles con la disponibilidad de recursos y en atención a las necesidades y políticas del desarrollo nacional;
XV. Formular el programa del gasto público federal y el proyecto de Presupuesto de Egresos de la Federación y presentarlos a la consideración del Presidente de la República;
XVI. Normar, autorizar y evaluar los programas de inversión pública de la administración pública federal;
XVII. Llevar a cabo las tramitaciones y registros que requiera el control y la evaluación del ejercicio del gasto público federal y de los programas y presupuestos de egresos, así como presidir las instancias de coordinación que establezca el Ejecutivo Federal para dar seguimiento al gasto público y sus resultados;
XVIII.- Formular la Cuenta Anual de la Hacienda Pública Federal;
XIX. Coordinar la evaluación que permita conocer los resultados de la aplicación de los recursos públicos federales, así como concertar con las dependencias y entidades de la Administración Pública Federal la validación de los indicadores estratégicos, en los términos de las disposiciones aplicables;
XX.- Fijar los lineamientos que se deben seguir en la elaboración de la documentación necesaria para la formulación del Informe Presidencial e integrar dicha documentación;
XXI. Establecer normas, políticas y lineamientos en materia de desincorporación de activos de la Administración Pública Federal;
XXII. Designar y remover a los titulares de las unidades de administración y finanzas a que se refiere el primer párrafo del artículo 20 de esta ley, quienes serán considerados servidores públicos de la respectiva dependencia. Se exceptúa de lo anterior a la Secretaría de la Defensa Nacional y a la Secretaría de Marina, que contarán con sus respectivas oficialías mayores;
XXIII.- Vigilar el cumplimiento de las obligaciones derivadas de las disposiciones en materia de planeación nacional, así como de programación, presupuestación, contabilidad y evaluación;
XXIV. Ejercer el control presupuestario de los servicios personales y establecer normas y lineamientos en materia de control del gasto en ese rubro;
XXV. Planear, establecer y conducir la política general en materia de contrataciones públicas reguladas por la Ley de Adquisiciones, Arrendamientos y Servicios del Sector Público y la Ley de Obras Públicas y Servicios Relacionados con las Mismas, propiciando las mejores condiciones de contratación conforme a los principios de eficiencia, eficacia, economía, transparencia, imparcialidad y honradez; emitir e interpretar las normas, lineamientos, manuales, procedimientos y demás instrumentos análogos que se requieran en dichas materias; así como promover la homologación de políticas, normas y criterios en materia de contrataciones públicas;
XXVI. Fungir como área consolidadora de los procedimientos de compra de bienes y contratación de servicios que la propia Secretaría determine;
XXVII. Establecer normas y lineamientos en materia de control presupuestario; así como ejercer el control presupuestario de las contrataciones públicas consolidadas a través de la Oficialía Mayor;
XXVIII. Participar en las negociaciones comerciales internacionales relacionadas con los capítulos de compras del sector público y coordinar compras estratégicas del mismo que generen beneficios al país; elaborar disposiciones que promuevan la participación de la proveeduría nacional en las compras de dicho sector, así como asesorar a las dependencias y entidades de la Administración Pública Federal sobre el cumplimiento de la normativa en esa materia;
XXIX. Conducir la política inmobiliaria de la Administración Pública Federal, salvo por lo que se refiere a las playas, zona federal marítimo terrestre, terrenos ganados al mar o cualquier depósito de aguas marítimas y demás zonas federales; administrar los inmuebles de propiedad federal cuando no estén asignados a alguna dependencia o entidad, así como llevar el registro público de la propiedad inmobiliaria federal y el inventario general correspondiente;
XXX. Regular la adquisición, arrendamiento, enajenación, destino o afectación de los bienes inmuebles de la Administración Pública Federal y, en su caso, representar el interés de la Federación; expedir las normas y procedimientos para la formulación de inventarios, para la realización y actualización de los avalúos sobre dichos bienes, así como expedir normas técnicas, autorizar y, en su caso, proyectar, construir, rehabilitar, conservar o administrar, directamente o a través de terceros, los edificios públicos y, en general, los bienes inmuebles de la Federación;
XXXI. Reivindicar los bienes propiedad de la Nación, en los términos de las disposiciones aplicables, y
XXXII. Los demás que le atribuyan expresamente las leyes y reglamentos."</t>
  </si>
  <si>
    <t>National Committee on Productivity (Comité Nacional de Productividad);
Taxpayer Trustees Program (Programa de Síndicos del Contribuyente); 
National Advisory Committee (Consejo Consultivo Nacional)</t>
  </si>
  <si>
    <t>Rogelio Ramírez de la O</t>
  </si>
  <si>
    <t>16 July 2021–present</t>
  </si>
  <si>
    <t>"Rogelio Ramírez de la O ha sido un estudioso de la economía mexicana y de sus relaciones con la economía global. Es doctor en Economía por la Universidad de Cambridge y licenciado en Economía por la Universidad Nacional Autónoma de México.
En el ámbito profesional ha sido consejero y asesor de numerosas empresas mexicanas y extranjeras con inversiones en México, y ha hecho una evaluación permanente sobre la política económica y su impacto en el desempeño del crecimiento, el empleo y la distribución.
Fungió como Consejero Independiente de Consorcio Peña Verde y ha sido Consejero de Reaseguradora Patria, empresa del mismo grupo Peña Verde. 
Fue Consejero Independiente de Grupo Modelo y de bancos internacionales. Es miembro de varias instituciones internacionales privadas involucradas en temas y políticas económicas globales y regionales, en México, Estados Unidos y Canadá.
Tiene publicados cerca de 40 trabajos de investigación sobre política económica, deuda externa, industria automotriz, comercio México-Estados Unidos, política monetaria e integración económica."</t>
  </si>
  <si>
    <t>Arturo Herrera Gutiérrez</t>
  </si>
  <si>
    <t>18 July 2019–15 July 2021</t>
  </si>
  <si>
    <t>"Arturo Herrera Gutiérrez se desempeñó como Subsecretario de Hacienda y Crédito Público y como encargado de la Subsecretaría de Ingresos entre diciembre de 2018 y julio de 2019. En su carrera profesional ha ocupado posiciones en el Banco Mundial, la banca privada, el Gobierno de la Ciudad de México y la Secretaría de Hacienda y Crédito Público.
En el Banco Mundial encabezó diversas iniciativas orientadas a mejorar el desempeño del sector público en varios países de América Latina y el Caribe. En su última posición en ese organismo financiero internacional fue responsable de la Unidad de Gobernanza para el sudeste asiático.
En la banca privada participó en actividades de banca de inversión. Previamente se desempeñó como Secretario de Finanzas del Gobierno del Distrito Federal, área donde también fungió como Director General de Administración Financiera. Asimismo, en la SHCP ocupó posiciones tanto en la Dirección General de Asuntos Hacendarios Internacionales, como en la Dirección General de Planeación Hacendaria.
En el ámbito académico ha impartido cursos de microeconomía y macroeconomía en el Colegio de México y de política monetaria en la Universidad de Nueva York.
Arturo Herrera Gutiérrez es licenciado en economía por la Universidad Autónoma Metropolitana –Unidad Iztapalapa–; cuenta con una maestría en economía por el Colegio de México y es candidato a doctor en economía por la Universidad de Nueva York."</t>
  </si>
  <si>
    <t xml:space="preserve">Initial maximum salary: MXN $1,300,512 (signed 28 December 2018, in force 1 January 2019)
Final maximum salary: MXN $1,341,420 (signed 27 November 2020, in force 1 January 2021)
The maximum annual salary is calculated from ministers’ (Secretarios/as del Estado) maximum monthly salary specified in the annual budget law. Salary figures for ministers are post-tax. </t>
  </si>
  <si>
    <t>Name of second-to-last minister</t>
  </si>
  <si>
    <t>Carlos Manuel Urzúa Macías</t>
  </si>
  <si>
    <t>Term in office of second-to-last minister</t>
  </si>
  <si>
    <t>13 December 2018–9 July 2019</t>
  </si>
  <si>
    <t>Professional biography of second-to-last minister</t>
  </si>
  <si>
    <t>"Nació el 9 de junio de 1955 en Aguascalientes, es Licenciado en Matemáticas por el Tecnológico de Monterrey, y maestro de Matemáticas por el Centro de Investigación y de Estudios Avanzados (Cinvestav) del Instituto Politécnico Nacional, así como maestro y doctor en Economía por la Universidad de Wisconsin en Estados Unidos.
Desde 2004 forma parte del Sistema Nacional de Investigadores (SNI) como investigador nivel III, y es miembro de la Academia Mexicana de Ciencias desde 2007. Además de sus investigaciones teóricas, se ha especializado en la economía mexicana: política del gasto público, impuestos y la competencia económica, hasta asuntos como la pobreza en México, el federalismo fiscal e historia económica.
Ha sido además consultor en repetidas ocasiones para el Banco Mundial, la Comisión Económica para América Latina, el Programa de las Naciones Unidas para el Desarrollo y la Organización de Cooperación y Desarrollo Económico. Así como consultor privado para varias empresas mexicanas en materia de comercio internacional. Es Profesor Titular del Tecnológico de Monterrey.
Trayectoria profesional
- Secretario de Finanzas del Gobierno del Distrito Federal durante el periodo 2000-2003 en la administración del Lic. Andrés Manuel López Obrador.
- Fundador de la Escuela de Graduados en Administración Pública del Tecnológico de Monterrey, Campus Ciudad de México, desde 2003 hasta 2013.
- Fue con anterioridad profesor-investigador de El Colegio de México durante el periodo 1989-2000, y además fue profesor visitante en una decena de universidades nacionales y extranjeras, destacando entre estas últimas las universidades de Georgetown y Princeton."</t>
  </si>
  <si>
    <t>Party affiliation of second-to-last minister while in office</t>
  </si>
  <si>
    <t>Gender of second-to-last minister</t>
  </si>
  <si>
    <t>Annual salary of second-to-last minister</t>
  </si>
  <si>
    <t xml:space="preserve">Initial maximum salary: MXN $1,716,024 (signed 28 November 2017, in force 1 January 2018)
Final maximum salary: MXN $1,300,512 (signed 28 December 2018, in force 1 January 2019)
The maximum annual salary is calculated from ministers’ (Secretarios/as del Estado) maximum monthly salary specified in the annual budget law. Salary figures for ministers are post-tax. </t>
  </si>
  <si>
    <t>Ministry of Welfare (Secretaría de Bienestar)</t>
  </si>
  <si>
    <t>"Artículo 26. Para el despacho de los asuntos del orden administrativo, el Poder Ejecutivo de la Unión contará con las siguientes dependencias: …
Secretaría de Bienestar..."</t>
  </si>
  <si>
    <t>Marginalized Groups; Welfare</t>
  </si>
  <si>
    <t>"Artículo 32.- A la Secretaría de Bienestar corresponde el despacho de los siguientes asuntos:
I. Fortalecer el bienestar, el desarrollo, la inclusión y la cohesión social en el país mediante la instrumentación, coordinación, supervisión y seguimiento, en términos de ley y con los organismos respectivos, de las. políticas siguientes:
a) Combate efectivo a la pobreza;
b) Atención específica a las necesidades de los sectores sociales más desprotegidos, en especial de los pobladores de las zonas áridas de las áreas rurales, así como de los colonos y marginados de las áreas urbanas; y
c) Atención preponderante a los derechos de la niñez, de la juventud, de los adultos mayores, de los pueblos indígenas y de las personas con discapacidad;
II. Formular, conducir y evaluar la política general de desarrollo social para el combate efectivo a la pobreza;
III. Coordinar las acciones que incidan en el bienestar de la población, el combate a la pobreza y el desarrollo humano, fomentando un mejor nivel de vida;
IV. Fomentar las actividades de las organizaciones de la sociedad civil en materia de bienestar, combate a la pobreza y desarrollo humano ...
VI. Coordinar, concretar y ejecutar programas especiales para la atención de los sectores sociales más desprotegidos, en especial de los pobladores de las zonas áridas de las áreas rurales, así como de los colonos de las áreas urbanas, para elevar el nivel de vida de la población, con la intervención de las dependencias y entidades de la Administración Pública Federal correspondientes y de los gobiernos estatales y municipales y, con la participación de los sectores social y privado;
VII. Impulsar políticas y dar seguimiento a los programas de inclusión social y protección de los derechos de niñas, niños y adolescentes, en coordinación con las dependencias y entidades de la Administración Pública Federal, así como de los diferentes niveles de gobierno;
VIII. Elaborar políticas públicas y dar seguimiento a los programas de apoyo e inclusión de los jóvenes a la vida social participativa y productiva;
IX. Impulsar las políticas públicas y dar seguimiento a los programas de inclusión y atención de los adultos mayores y sus derechos;
X. Fomentar las políticas públicas y dar seguimiento a los programas que garanticen la plenitud de los derechos de las personas con discapacidad;
XI. Impulsar a través del Sistema Nacional de Asistencia Social Pública y Privada políticas públicas en materia de asistencia social e integración familiar, en coordinación con el Sistema Nacional para el Desarrollo Integral de la Familia;
XII. Promover la construcción de obras de infraestructura y equipamiento para fortalecer el desarrollo e inclusión social, en coordinación con los gobiernos de las entidades federativas y municipales y con la participación de los sectores social y privado;
XIII. Coadyuvar en las políticas públicas que garanticen el pleno ejercicio de los derechos y el desarrollo de los pueblos indígenas;
XIV. Formular, conducir y evaluar la política de fomento y desarrollo del sector social de la economía ...
XIX. Impulsar programas para promover la corresponsabilidad de manera equitativa entre las familias, el Estado y las instituciones de asistencia social y privada, para el cuidado de la niñez y de los grupos vulnerables ...
XXII. Encabezar la Secretaría Ejecutiva del Gabinete Social de la Presidencia de la República en los términos de la Ley Nacional de Extinción de Dominio;
XXIII. Ejecutar y dar seguimiento a los acuerdos tomados por el Gabinete Social de la Presidencia de la República, así como convocar a las personas titulares de las entidades que lo conforman a reuniones ordinarias..."</t>
  </si>
  <si>
    <t>Regional Development; Rural Development</t>
  </si>
  <si>
    <t>"Artículo 32.- A la Secretaría de Bienestar corresponde el despacho de los siguientes asuntos: ...
XV. Fomentar la organización y constitución de toda clase de sociedades cooperativas, cuyo objeto sea la producción industrial, la distribución o el consumo, y
XVI. Fomentar y apoyar a las unidades de producción familiar rural de subsistencia;
XVII. Participar en la coordinación e instrumentación de las políticas de desarrollo rural para elevar el nivel de bienestar de las familias, comunidades y ejidos;
XVIII. Coadyuvar en el diseño e implementación de políticas públicas orientadas a fomentar la agroforestería, la productividad, la economía social y el empleo en el ámbito rural y a evitar la migración de las áreas rurales ...
XX. Coordinar, en conjunto con la Coordinación General de Programas para el Desarrollo, las Delegaciones Estatales de Programas para el Desarrollo de las Entidades Federativas, así como la planeación, ejecución y evaluación de los planes, programas y acciones que desarrollen..."</t>
  </si>
  <si>
    <t>"Coadyuvar al establecimiento del estado de bienestar en donde las personas como sujetos de derecho, en particular los grupos históricamente vulnerables, mejoren sus niveles de bienestar, inclusión y equidad durante su curso de vida considerando la diversidad cultural, social y territorial, a través de la consolidación de políticas públicas integrales, con desarrollo sustentable e inclusión productiva."</t>
  </si>
  <si>
    <t>https://www.gob.mx/bienestar</t>
  </si>
  <si>
    <t>https://www.gob.mx/bienestar/documentos/organizacion-249782</t>
  </si>
  <si>
    <t>1992</t>
  </si>
  <si>
    <t>"Con base en la expedición del Decreto por el que se reforman, adicionan y derogan diversas disposiciones de la Ley Orgánica de la Administración Pública Federal, publicado en el Diario Oficial de la Federación el 25 de mayo de 1992, se creó la Secretaría de Desarrollo Social a la cual se le transfirieron básicamente las atribuciones de la Secretaría de Desarrollo Urbano y Ecología y parte de la extinta Secretaría de Programación y Presupuesto, particularmente la Coordinación del Programa Nacional de Solidaridad. Dentro del espíritu del Decreto, se considera el proporcionar atención integral a la problemática social de México e incorporar, en una sola dependencia del Ejecutivo Federal, una serie de programas de atención a los sectores sociales más desprotegidos del país."</t>
  </si>
  <si>
    <t>Ministry of Social Development (Secretaría de Desarrollo Social)</t>
  </si>
  <si>
    <t>2018</t>
  </si>
  <si>
    <t>MXN $299,315,515,989 (signed 26 November 2021, in force 1 January 2022)</t>
  </si>
  <si>
    <t>"Artículo 32.- A la Secretaría de Bienestar corresponde el despacho de los siguientes asuntos:
I. Fortalecer el bienestar, el desarrollo, la inclusión y la cohesión social en el país mediante la instrumentación, coordinación, supervisión y seguimiento, en términos de ley y con los organismos respectivos, de las políticas siguientes:
a) Combate efectivo a la pobreza;
b) Atención específica a las necesidades de los sectores sociales más desprotegidos, en especial de los pobladores de las zonas áridas de las áreas rurales, así como de los colonos y marginados de las áreas urbanas; y
c) Atención preponderante a los derechos de la niñez, de la juventud, de los adultos
mayores, de los pueblos indígenas y de las personas con discapacidad;
II. Formular, conducir y evaluar la política general de desarrollo social para el combate efectivo a la pobreza;
III. Coordinar las acciones que incidan en el bienestar de la población, el combate a la pobreza y el desarrollo humano, fomentando un mejor nivel de vida;
IV. Fomentar las actividades de las organizaciones de la sociedad civil en materia de bienestar, combate a la pobreza y desarrollo humano;
V. Evaluar la aplicación de las transferencias de fondos a entidades federativas y municipios, y de los sectores social y privado, que se deriven de las acciones e inversiones convenidas en los términos de este artículo;
VI. Coordinar, concretar y ejecutar programas especiales para la atención de los sectores sociales más desprotegidos, en especial de los pobladores de las zonas áridas de las áreas rurales, así como de los colonos de las áreas urbanas, para elevar el nivel de vida de la población, con la intervención de las dependencias y entidades de la Administración Pública Federal correspondientes y de los gobiernos estatales y municipales y, con la participación de los sectores social y privado;
VII. Impulsar políticas y dar seguimiento a los programas de inclusión social y protección de los derechos de niñas, niños y adolescentes, en coordinación con las dependencias y entidades de la Administración Pública Federal, así como de los diferentes niveles de gobierno;
VIII. Elaborar políticas públicas y dar seguimiento a los programas de apoyo e inclusión de los jóvenes a la vida social participativa y productiva;
IX. Impulsar las políticas públicas y dar seguimiento a los programas de inclusión y atención de los adultos mayores y sus derechos;
X. Fomentar las políticas públicas y dar seguimiento a los programas que garanticen la plenitud de los derechos de las personas con discapacidad;
XI. Impulsar a través del Sistema Nacional de Asistencia Social Pública y Privada políticas públicas en materia de asistencia social e integración familiar, en coordinación con el Sistema Nacional para el Desarrollo Integral de la Familia;
XII. Promover la construcción de obras de infraestructura y equipamiento para fortalecer el desarrollo e inclusión social, en coordinación con los gobiernos de las entidades federativas y municipales y con la participación de los sectores social y privado;
XIII. Coadyuvar en las políticas públicas que garanticen el pleno ejercicio de los derechos y el desarrollo de los pueblos indígenas;
XIV. Formular, conducir y evaluar la política de fomento y desarrollo del sector social de la economía;
XV. Fomentar la organización y constitución de toda clase de sociedades cooperativas, cuyo objeto sea la producción industrial, la distribución o el consumo, y
XVI. Fomentar y apoyar a las unidades de producción familiar rural de subsistencia;
XVII. Participar en la coordinación e instrumentación de las políticas de desarrollo rural para elevar el nivel de bienestar de las familias, comunidades y ejidos;
XVIII. Coadyuvar en el diseño e implementación de políticas públicas orientadas a fomentar la agroforestería, la productividad, la economía social y el empleo en el ámbito rural y a evitar la migración de las áreas rurales;
XIX. Impulsar programas para promover la corresponsabilidad de manera equitativa entre las familias, el Estado y las instituciones de asistencia social y privada, para el cuidado de la niñez y de los grupos vulnerables;
XX. Coordinar, en conjunto con la Coordinación General de Programas para el Desarrollo, las Delegaciones Estatales de Programas para el Desarrollo de las Entidades Federativas, así como la planeación, ejecución y evaluación de los planes, programas y acciones que desarrollen;
XXI. Integrar, mantener y actualizar un sistema de información con los padrones de beneficiarios de programas sociales de la Administración Pública Federal, así como depurar sus duplicidades;
XXII. Encabezar la Secretaría Ejecutiva del Gabinete Social de la Presidencia de la República en los términos de la Ley Nacional de Extinción de Dominio;
XXIII. Ejecutar y dar seguimiento a los acuerdos tomados por el Gabinete Social de la Presidencia de la República, así como convocar a las personas titulares de las entidades que lo conforman a reuniones ordinarias;
XXIV. Coordinarse con la persona Titular de la Secretaría Técnica para elaborar y entregar un informe anual al Congreso de la Unión sobre la transferencia, asignación y destino de los Bienes a los que se refiere la Ley Nacional de Extinción de Dominio, así como de las actividades y reuniones del Gabinete Social de la Presidencia de la República, y
XXV. Las demás que le encomienden expresamente las leyes y reglamentos."</t>
  </si>
  <si>
    <t>Comités de Contraloría Social</t>
  </si>
  <si>
    <t>Ariadna Montiel Reyes</t>
  </si>
  <si>
    <t>11 January 2022–present</t>
  </si>
  <si>
    <t>"Tiene estudios de arquitectura en la Universidad Nacional Autónoma de México (UNAM).
En 2006 fue senadora suplente. De 2006 a 2012 se desempeñó como titular de la Dirección General de la Red de Transporte de Pasajeros del Distrito Federal.
En 2012 fue electa diputada a la Asamblea Legislativa del Distrito Federal, de la que fue secretaria de la Comisión de Gobierno y presidenta de la Mesa Directiva.
De 2015 a 2018 fue diputada federal por el distrito electoral 23 en la LXIII Legislatura, donde asumió como secretaria de la Comisión de la Ciudad de México e integrante del Comité del Centro de Estudios Sociales y de Opinión Pública, de Derechos de la Niñez, de Hacienda y Crédito Público, y de Educación Pública y Servicios Educativos.
De 2018 a enero de 2022 se desempeñó como subsecretaria de Bienestar."</t>
  </si>
  <si>
    <t>Javier May Rodríguez</t>
  </si>
  <si>
    <t>2 September 2020–11 January 2022</t>
  </si>
  <si>
    <t>"Tabasqueño de nacimiento, en el 2001 fue diputado en el H. Congreso del Estado de Tabasco; en el año 2007 fue Presidente Municipal de Comalcalco, para posteriormente ocupar el cargo de Presidente Ejecutivo Estatal de MORENA en Tabasco, mismo que concluyó en el año 2015, un año después, cumplió con un segundo periodo como Presidente Municipal de Comalcalco.
En septiembre de 2018, en la LXIV Legislatura, fue Senador de la República, desde diciembre de 2018 estuvo al frente de la Subsecretaría de Planeación, Evaluación y Desarrollo Regional, en la Secretaría de Bienestar, a cargo del Programa Federal Sembrando Vida, y en septiembre de 2020 fue nombrado secretario de Bienestar."</t>
  </si>
  <si>
    <t>María Luisa Albores González</t>
  </si>
  <si>
    <t>1 December 2018–1 September 2020</t>
  </si>
  <si>
    <t>"Nació en Ocosingo, Chiapas en 1976, su abuela materna es de origen salvadoreño y su abuela paterna es indígena tzeltal; María Luisa es hija de padre campesino y madre ama de casa. Estudió Ingeniería Agrónoma especializada en Zonas Tropicales con orientación en Cafeticultura Sustentable, egresada de la Universidad Autónoma Chapingo en el año 2000, con estudios de maestría en Pedagogía del sujeto y práctica educativa, del Centro de Estudios Para El Desarrollo Rural del año 2010-2012.
Especialista en Economía social y solidaria y emprendedurismo diplomante de la Universidad Iberoamericana Puebla y de la Universidad de Mondragón 2015-2016 (España) y la Escuela Andaluza de Economía Social (2016).
Trayectoria Profesional
- Forma parte de La Unión de Cooperativas Tosepan desde el año 2001, coordinando el área de producción orgánica de la Cooperativa Tosepan Titataniske (www.tosepan.com).
- Desde 2003, asesora al grupo de productores Tosepan Pisilnekmej, impulsora de la meliponiciltura en la región Sierra Nororiental de Puebla, práctica productiva preservada desde los aztecas, logrando que el municipio de Cuetzalan del Progreso, Puebla, sea nombrado Santuario de la abeja Pisilnekmej (la abeja Scaptotrigona mexicana), en mayo del 2011, y reconocido como Baluarte a nivel mundial por el movimiento Slow Food en 2012.
- Asesora de la Cooperativa Tosepan Kali, creada en el año 2004, la cual tiene la finalidad de fomentar la cultura turística y ambiental.
- Impulsora del programa de educación formal 'Tosepan Kalnemaxtiloyan' (Escuela de Todos, en náhuatl), inició el día 2 de octubre de 2006 y creadora del modelo curricular de la Secundaria y apoya como directora desde el 2013; Modelo educativo alternativo al que actualmente ofrece la Secretaría de Educación Pública.
- Miembro desde el 2002 y actualmente participa dentro del consejo de administración de Yeknemilis A.C (Vida Buena en náhuatl).
- Miembro del comité ejecutivo del ordenamiento territorial de Cuetzalan donde participa activamente desde el 2009 a la fecha como representante del sector Meliponicultura.
- A partir de los sismos de septiembre de 2017, forma parte del TAMAKEPALIS (tamakepalis.com) que es una iniciativa de instituciones educativas y organizaciones civiles representada por la Unión de Cooperativas Tosepan Titataniske y acompañada por la Benemérita Universidad Autónoma de Puebla.
- Formó parte del gabinete como Secretaría de la Reforma Agraria del Lic. Andrés Manuel López Obrador para la presidencia de México en las elecciones del año 2012.
- Presidenta del comité ejecutivo estatal de MORENA (Movimiento de Regeneración Nacional)  Puebla. 2012 al 2015."</t>
  </si>
  <si>
    <t xml:space="preserve">Initial maximum salary: MXN $1,716,024 (signed 28 November 2017, in force 1 January 2018)
Final maximum salary: MXN $1,341,420 (signed 10 December 2019, in force 1 January 2020)
The maximum annual salary is calculated from ministers’ (Secretarios/as del Estado) maximum monthly salary specified in the annual budget law. Salary figures for ministers are post-tax. </t>
  </si>
  <si>
    <t>Ministry of Environment and Natural Resources (Secretaría de Medio Ambiente y Recursos Naturales)</t>
  </si>
  <si>
    <t xml:space="preserve">"Artículo 26. Para el despacho de los asuntos del orden administrativo, el Poder Ejecutivo de la Unión contará con las siguientes dependencias: …
Secretaría de Medio Ambiente y Recursos Naturales…” </t>
  </si>
  <si>
    <t>"Artículo 32 Bis.- A la Secretaría de Medio Ambiente y Recursos Naturales corresponde el despacho de los siguientes asuntos:
I. Fomentar la protección, restauración, conservación, preservación y aprovechamiento sustentable de los ecosistemas, recursos naturales, bienes y servicios ambientales, con el fin de garantizar el derecho a un medio ambiente sano;
II. Formular, conducir y evaluar la política en materia de recursos naturales, siempre que no estén encomendados expresamente a otra dependencia; así como en materia de ecología, saneamiento ambiental, agua, regulación ambiental del desarrollo urbano y de la actividad pesquera, con la participación que corresponda a otras dependencias y entidades;
III. Administrar y regular el uso y promover el aprovechamiento sustentable de los recursos naturales que correspondan a la Federación, con excepción de los hidrocarburos y los minerales radioactivos;
IV. Establecer, con la participación que corresponda a otras dependencias y a las autoridades estatales y municipales, normas oficiales mexicanas sobre la preservación y restauración de la calidad del medio ambiente; sobre los ecosistemas naturales; sobre el aprovechamiento sustentable de los recursos naturales y de la flora y fauna silvestre, terrestre y acuática; sobre descargas de aguas residuales, y en materia minera; y sobre materiales peligrosos y residuos sólidos y peligrosos; así como establecer otras disposiciones administrativas de carácter general en estas materias y otras de su competencia, para la interpretación y aplicación de las normas oficiales mexicanas;
V. Vigilar, promover y estimular, en coordinación con las autoridades federales, estatales y municipales, el cumplimiento de las leyes, normas oficiales mexicanas, programas relacionados con recursos naturales, medio ambiente, aguas, bosques y demás materias competencia de la Secretaría, así como, en su caso, iniciar los procedimientos de inspección respectivos, imponer las sanciones y ordenar las medidas de seguridad que resulten procedentes;
VI. Proponer al Ejecutivo Federal el establecimiento de áreas naturales protegidas, y promover para su administración y vigilancia, la participación de autoridades federales o locales, y de universidades, centros de investigación y particulares;
VII. Organizar y administrar áreas naturales protegidas y coadyuvar en labores de conservación, protección y vigilancia de dichas áreas, cuando su administración recaiga en gobiernos estatales, municipales o en personas físicas o morales;
VIII. Ejercer la posesión y propiedad de la nación en las playas, zona federal marítimo terrestre y terrenos ganados al mar;
IX. Intervenir en foros internacionales respecto de las materias competencia de la Secretaría, con la participación que corresponda a la Secretaría de Relaciones Exteriores, y proponer a ésta la celebración de tratados y acuerdos internacionales en tales materias;
X. Promover el ordenamiento ecológico del territorio nacional, en coordinación con las autoridades federales, estatales y municipales, y con la participación de los particulares;
XI. Evaluar y dictaminar las manifestaciones de impacto ambiental de proyectos de desarrollo que le presenten los sectores público, social y privado; resolver sobre los estudios de riesgo ambiental, así como sobre los programas para la prevención de accidentes con incidencia ecológica ...
XIII. Fomentar y realizar programas de restauración ecológica, con la cooperación de las autoridades federales, estatales y municipales, en coordinación, en su caso, con las demás dependencias y entidades de la Administración Pública Federal ...
XVI. Formular y conducir la política nacional sobre cambio climático y la capa de ozono ...
XVIII. Llevar el registro y cuidar la conservación de los árboles históricos y notables del país;
XIX. Proponer, y en su caso resolver sobre el establecimiento y levantamiento de vedas forestales, de caza y pesca, de conformidad con la legislación aplicable, y establecer el calendario cinegético y el de aves canoras y de ornato;
XX. Imponer, con la participación que corresponda a otras dependencia y entidades, las restricciones que establezcan las disposiciones aplicables sobre la circulación o tránsito por el territorio nacional de especies de la flora y fauna silvestres procedentes del o destinadas al extranjero, y promover ante la Secretaría de Economía el establecimiento de medidas de regulación o restricción a su importación o exportación, cuando se requiera para su conservación y aprovechamiento ...
XXIII. Organizar, dirigir y reglamentar los trabajos de hidrología en cuencas, cauces y álveos de aguas nacionales, tanto superficiales como subterráneos, conforme a la ley de la materia;
XXIV. Administrar, controlar y reglamentar el aprovechamiento de cuencas hidráulicas, vasos, manantiales y aguas de propiedad nacional, y de las zonas federales correspondientes, con exclusión de los que se atribuya expresamente a otra dependencia; establecer y vigilar el cumplimiento de las condiciones particulares que deban satisfacer las descargas de aguas residuales, cuando sean de jurisdicción federal; autorizar, en su caso, el vertimiento de aguas residuales en el mar, en coordinación con la Secretaría de Marina, cuando provenga de fuentes móviles o plataformas fijas; en cuencas, cauces y demás depósitos de aguas de propiedad nacional; y promover y, en su caso, ejecutar y operar la infraestructura y los servicios necesarios para el mejoramiento de la calidad del agua en las cuencas;
XXV. Estudiar, proyectar, construir y conservar, con la participación que corresponda a la Secretaría de Agricultura y Desarrollo Rural, las obras de riego, desecación, drenaje, defensa y mejoramiento de terrenos y las de pequeña irrigación, de acuerdo con los programas formulados y que competa realizar al Gobierno Federal, por sí o en cooperación con las autoridades estatales y municipales o de particulares;
XXVI. Formular, dar seguimiento y evaluar la política hídrica nacional, así como regular y vigilar la conservación de las corrientes, lagos, esteros, lagunas y humedales de jurisdicción federal, en la protección de cuencas alimentadoras y las obras de corrección torrencial;
XXVII. Manejar el sistema hidrológico del Valle de México;
XXVIII. Controlar los ríos y demás corrientes y ejecutar las obras de defensa contra inundaciones;
XXIX. Organizar y manejar la explotación de los sistemas nacionales de riego, con la intervención de los usuarios, en los términos que lo determinen las leyes, en coordinación, en su caso, con la Secretaría de Agricultura y Desarrollo Rural;
XXX. Ejecutar las obras hidráulicas que deriven de tratados internacionales;
XXXI. Impulsar acciones para garantizar el acceso, disposición y saneamiento de agua para consumo personal y doméstico; intervenir en el acceso al agua para el sector productivo y energético a través de instrumentos establecidos por ley siguiendo los principios y criterios de equidad y sustentabilidad; fomentar y apoyar los servicios de agua potable, drenaje, alcantarillado y tratamiento de aguas residuales que realicen las autoridades locales y las organizaciones comunitarias, así como programar, proyectar, construir, administrar, operar y conservar por sí, o mediante el otorgamiento de la asignación o concesión que en su caso se requiera, o en los términos del convenio que se celebre, las obras y servicios de captación, potabilización, tratamiento de aguas residuales, conducción y suministro de aguas de jurisdicción federal;
XXXII. Establecer los mecanismos necesarios para implementar la coordinación y colaboración con la Agencia Nacional de Seguridad Industrial y de Protección al Ambiente del Sector Hidrocarburos y solicitar a dicha Agencia el apoyo técnico que requiera;
XXXIII. Participar con la Secretaría de Hacienda y Crédito Público en la determinación de los criterios generales para el establecimiento de los estímulos fiscales y financieros necesarios para el aprovechamiento sustentable de los recursos naturales y el cuidado del medio ambiente;
XXXIV. Elaborar y aplicar, en coordinación con las Secretarías de Agricultura y Desarrollo Rural; de Salud; de Infraestructura, Comunicaciones y Transportes; de Economía; de Turismo; de Bienestar; de Gobernación; de Marina; de Energía; de Educación Pública; de Hacienda y Crédito Público; de Desarrollo Agrario, Territorial y Urbano, y de Relaciones Exteriores, las políticas públicas encaminadas al cumplimiento de las acciones de mitigación y adaptación que señala la Ley General de Cambio Climático;
XXXV. Participar con la Secretaría de Hacienda y Crédito Público, en la determinación de los criterios generales para el establecimiento de los estímulos fiscales y financieros necesarios para el aprovechamiento sustentable de los recursos naturales y el cuidado del medio ambiente;
XXXVI. Establecer y operar un sistema de administración para autorizar, evaluar y monitorear a las personas morales que coadyuven en el cumplimiento de obligaciones y en los procesos de inspección y verificación en la materia ...
XXXVIII. Formular y conducir la política nacional en materia de residuos, así como elaborar los programas nacionales en la materia;
XXXIX. Otorgar contratos, concesiones, licencias, permisos, autorizaciones, asignaciones, y reconocer derechos, según corresponda, en materia de aguas, forestal, ecológica, explotación de la flora y fauna silvestres, y sobre playas, zona federal marítimo terrestre y terrenos ganados al mar;
XL. Diseñar y operar, con la participación que corresponda a otras dependencias y entidades, la adopción de instrumentos económicos para la protección, restauración y conservación del medio ambiente..."</t>
  </si>
  <si>
    <t>Science and Technology</t>
  </si>
  <si>
    <t>"Artículo 32 Bis.- A la Secretaría de Medio Ambiente y Recursos Naturales corresponde el despacho de los siguientes asuntos ...
XII. Elaborar, promover y difundir las tecnologías y formas de uso requeridas para el aprovechamiento sustentable de los ecosistemas y sobre la calidad ambiental de los procesos productivos, de los servicios y del transporte ...
XVII. Promover la participación social y de la comunidad científica en la formulación, aplicación y vigilancia de la política ambiental, y concertar acciones e inversiones con los sectores social y privado para la protección y restauración del ambiente ...
XXI. Dirigir los estudios, trabajos y servicios meteorológicos, climatológicos, hidrológicos y geohidrológicos, así como el sistema meteorológico nacional, y participar en los convenios internacionales sobre la materia;
XXII. Coordinar, concertar y ejecutar proyectos de formación, capacitación y actualización para mejorar la capacidad de gestión ambiental y el uso sustentable de recursos naturales; estimular que las instituciones de educación superior y los centros de investigación realicen programas de formación de especialistas, proporcionen conocimientos ambientales e impulsen la investigación científica y tecnológica en la materia; promover que los organismos de promoción de la cultura y los medios de comunicación social contribuyan a la formación de actitudes y valores de protección ambiental y de conservación de nuestro patrimonio natural; y en coordinación con la Secretaría de Educación Pública, fortalecer los contenidos ambientales de planes y programas de estudios y los materiales de enseñanza de los diversos niveles y modalidades de educación..."</t>
  </si>
  <si>
    <t>"Incorporar en los diferentes ámbitos de la sociedad y de la función pública, criterios e instrumentos que aseguren la óptima protección, conservación y aprovechamiento de los recursos naturales del país, conformando así una política ambiental integral e incluyente que permita alcanzar el desarrollo sustentable.
Para cumplir con lo anterior, la SEMARNAT, sus tres subsecretarías y los diversos Órganos Desconcentrados y Descentralizados que forman parte del Sector Ambiental Federal, trabajan en cuatro aspectos prioritarios:
La conservación y aprovechamiento sustentable de los ecosistemas y su biodiversidad.
La prevención y control  de la contaminación.
La gestión integral de los recursos hídricos.
El combate al cambio climático."</t>
  </si>
  <si>
    <t>https://www.gob.mx/semarnat</t>
  </si>
  <si>
    <t>https://dof.gob.mx/2021/SEMARNAT/SEMARNAT_091221.pdf#page=48</t>
  </si>
  <si>
    <t>1982</t>
  </si>
  <si>
    <t>"A partir de 1982, la política ambiental mexicana comenzó a adquirir un enfoque integral y se reformó la Constitución para crear nuevas instituciones y precisar las bases jurídicas y administrativas de la política de protección ambiental. En ese año fue creada la Secretaría de Desarrollo Urbano y Ecología (SEDUE), para garantizar el cumplimiento de las Leyes y reorientar la política ambiental del país, y se promulgó la Ley Federal de Protección al Ambiente."</t>
  </si>
  <si>
    <t>Ministry of Urban Development and Ecology (Secretaría de Desarrollo Urbano y Ecología)</t>
  </si>
  <si>
    <t>2000</t>
  </si>
  <si>
    <t>"El 30 de noviembre del año 2000, se reforma y adiciona la Ley Orgánica de la Administración Pública Federal dando origen a la Secretaría de Medio Ambiente y Recursos Naturales (SEMARNAT)."</t>
  </si>
  <si>
    <t>MXN $40,795,855,575 (signed 26 November 2021, in force 1 January 2022)</t>
  </si>
  <si>
    <t>"Artículo 32 Bis.- A la Secretaría de Medio Ambiente y Recursos Naturales corresponde el despacho de los siguientes asuntos:
I. Fomentar la protección, restauración, conservación, preservación y aprovechamiento sustentable de los ecosistemas, recursos naturales, bienes y servicios ambientales, con el fin de garantizar el derecho a un medio ambiente sano;
II. Formular, conducir y evaluar la política en materia de recursos naturales, siempre que no estén encomendados expresamente a otra dependencia; así como en materia de ecología, saneamiento ambiental, agua, regulación ambiental del desarrollo urbano y de la actividad pesquera, con la participación que corresponda a otras dependencias y entidades;
III. Administrar y regular el uso y promover el aprovechamiento sustentable de los recursos naturales que correspondan a la Federación, con excepción de los hidrocarburos y los minerales radioactivos;
IV. Establecer, con la participación que corresponda a otras dependencias y a las autoridades estatales y municipales, normas oficiales mexicanas sobre la preservación y restauración de la calidad del medio ambiente; sobre los ecosistemas naturales; sobre el aprovechamiento sustentable de los recursos naturales y de la flora y fauna silvestre, terrestre y acuática; sobre descargas de aguas residuales, y en materia minera; y sobre materiales peligrosos y residuos sólidos y peligrosos; así como establecer otras disposiciones administrativas de carácter general en estas materias y otras de su competencia, para la interpretación y aplicación de las normas oficiales mexicanas;
V. Vigilar, promover y estimular, en coordinación con las autoridades federales, estatales y municipales, el cumplimiento de las leyes, normas oficiales mexicanas, programas relacionados con recursos naturales, medio ambiente, aguas, bosques y demás materias competencia de la Secretaría, así como, en su caso, iniciar los procedimientos de inspección respectivos, imponer las sanciones y ordenar las medidas de seguridad que resulten procedentes;
VI. Proponer al Ejecutivo Federal el establecimiento de áreas naturales protegidas, y promover para su administración y vigilancia, la participación de autoridades federales o locales, y de universidades, centros de investigación y particulares;
VII. Organizar y administrar áreas naturales protegidas y coadyuvar en labores de conservación, protección y vigilancia de dichas áreas, cuando su administración recaiga en gobiernos estatales, municipales o en personas físicas o morales;
VIII. Ejercer la posesión y propiedad de la nación en las playas, zona federal marítimo terrestre y terrenos ganados al mar;
IX. Intervenir en foros internacionales respecto de las materias competencia de la Secretaría, con la participación que corresponda a la Secretaría de Relaciones Exteriores, y proponer a ésta la celebración de tratados y acuerdos internacionales en tales materias;
X. Promover el ordenamiento ecológico del territorio nacional, en coordinación con las autoridades federales, estatales y municipales, y con la participación de los particulares;
XI. Evaluar y dictaminar las manifestaciones de impacto ambiental de proyectos de desarrollo que le presenten los sectores público, social y privado; resolver sobre los estudios de riesgo ambiental, así como sobre los programas para la prevención de accidentes con incidencia ecológica;
XII. Elaborar, promover y difundir las tecnologías y formas de uso requeridas para el aprovechamiento sustentable de los ecosistemas y sobre la calidad ambiental de los procesos productivos, de los servicios y del transporte;
XIII. Fomentar y realizar programas de restauración ecológica, con la cooperación de las autoridades federales, estatales y municipales, en coordinación, en su caso, con las demás dependencias y entidades de la Administración Pública Federal;
XIV. Evaluar la calidad del ambiente y establecer y promover el sistema de información ambiental, que incluirá los sistemas de monitoreo atmosférico, de suelos y de cuerpos de agua de jurisdicción federal, y los inventarios de recursos naturales y de población de fauna silvestre, con la cooperación de las autoridades federales, estatales y municipales, las instituciones de investigación y educación superior, y las dependencias y entidades que correspondan;
XV. Desarrollar y promover metodologías y procedimientos de valuación económica del capital natural y de los bienes y servicios ambientales que éste presta, y cooperar con dependencias y entidades para desarrollar un sistema integrado de contabilidad ambiental y económica;
XVI. Formular y conducir la política nacional sobre cambio climático y la capa de ozono;
XVII. Promover la participación social y de la comunidad científica en la formulación, aplicación y vigilancia de la política ambiental, y concertar acciones e inversiones con los sectores social y privado para la protección y restauración del ambiente;
XVIII. Llevar el registro y cuidar la conservación de los árboles históricos y notables del país; 
XIX. Proponer, y en su caso resolver sobre el establecimiento y levantamiento de vedas forestales, de caza y pesca, de conformidad con la legislación aplicable, y establecer el calendario cinegético y el de aves canoras y de ornato;
XX. Imponer, con la participación que corresponda a otras dependencia y entidades, las restricciones que establezcan las disposiciones aplicables sobre la circulación o tránsito por el territorio nacional de especies de la flora y fauna silvestres procedentes del o destinadas al extranjero, y promover ante la Secretaría de Economía el establecimiento de medidas de regulación o restricción a su importación o exportación, cuando se requiera para su conservación y aprovechamiento;
XXI. Dirigir los estudios, trabajos y servicios meteorológicos, climatológicos, hidrológicos y geohidrológicos, así como el sistema meteorológico nacional, y participar en los convenios internacionales sobre la materia;
XXII. Coordinar, concertar y ejecutar proyectos de formación, capacitación y actualización para mejorar la capacidad de gestión ambiental y el uso sustentable de recursos naturales; estimular que las instituciones de educación superior y los centros de investigación realicen programas de formación de especialistas, proporcionen conocimientos ambientales e impulsen la investigación científica y tecnológica en la materia; promover que los organismos de promoción de la cultura y los medios de comunicación social contribuyan a la formación de actitudes y valores de protección ambiental y de conservación de nuestro patrimonio natural; y en coordinación con la Secretaría de Educación Pública, fortalecer los contenidos ambientales de planes y programas de estudios y los materiales de enseñanza de los diversos niveles y modalidades de educación;
XXIII. Organizar, dirigir y reglamentar los trabajos de hidrología en cuencas, cauces y álveos de aguas nacionales, tanto superficiales como subterráneos, conforme a la ley de la materia;
XXIV. Administrar, controlar y reglamentar el aprovechamiento de cuencas hidráulicas, vasos, manantiales y aguas de propiedad nacional, y de las zonas federales correspondientes, con exclusión de los que se atribuya expresamente a otra dependencia; establecer y vigilar el cumplimiento de las condiciones particulares que deban satisfacer las descargas de aguas residuales, cuando sean de jurisdicción federal; autorizar, en su caso, el vertimiento de aguas residuales en el mar, en coordinación con la Secretaría de Marina, cuando provenga de fuentes móviles o plataformas fijas; en cuencas, cauces y demás depósitos de aguas de propiedad nacional; y promover y, en su caso, ejecutar y operar la infraestructura y los servicios necesarios para el mejoramiento de la calidad del agua en las cuencas;
XXV. Estudiar, proyectar, construir y conservar, con la participación que corresponda a la Secretaría de Agricultura y Desarrollo Rural, las obras de riego, desecación, drenaje, defensa y mejoramiento de terrenos y las de pequeña irrigación, de acuerdo con los programas formulados y que competa realizar al Gobierno Federal, por sí o en cooperación con las autoridades estatales y municipales o de particulares;
XXVI. Formular, dar seguimiento y evaluar la política hídrica nacional, así como regular y vigilar la conservación de las corrientes, lagos, esteros, lagunas y humedales de jurisdicción federal, en la protección de cuencas alimentadoras y las obras de corrección torrencial;
XXVII. Manejar el sistema hidrológico del Valle de México;
XXVIII. Controlar los ríos y demás corrientes y ejecutar las obras de defensa contra inundaciones;
XXIX. Organizar y manejar la explotación de los sistemas nacionales de riego, con la intervención de los usuarios, en los términos que lo determinen las leyes, en coordinación, en su caso, con la Secretaría de Agricultura y Desarrollo Rural;
XXX. Ejecutar las obras hidráulicas que deriven de tratados internacionales;
XXXI. Impulsar acciones para garantizar el acceso, disposición y saneamiento de agua para consumo personal y doméstico; intervenir en el acceso al agua para el sector productivo y energético a través de instrumentos establecidos por ley siguiendo los principios y criterios de equidad y sustentabilidad; fomentar y apoyar los servicios de agua potable, drenaje, alcantarillado y tratamiento de aguas residuales que realicen las autoridades locales y las organizaciones comunitarias, así como programar, proyectar, construir, administrar, operar y conservar por sí, o mediante el otorgamiento de la asignación o concesión que en su caso se requiera, o en los términos del convenio que se celebre, las obras y servicios de captación, potabilización, tratamiento de aguas residuales, conducción y suministro de aguas de jurisdicción federal;
XXXII. Establecer los mecanismos necesarios para implementar la coordinación y colaboración con la Agencia Nacional de Seguridad Industrial y de Protección al Ambiente del Sector Hidrocarburos y solicitar a dicha Agencia el apoyo técnico que requiera;
XXXIII. Participar con la Secretaría de Hacienda y Crédito Público en la determinación de los criterios generales para el establecimiento de los estímulos fiscales y financieros necesarios para el aprovechamiento sustentable de los recursos naturales y el cuidado del medio ambiente;
XXXIV. Elaborar y aplicar, en coordinación con las Secretarías de Agricultura y Desarrollo Rural; de Salud; de Infraestructura, Comunicaciones y Transportes; de Economía; de Turismo; de Bienestar; de Gobernación; de Marina; de Energía; de Educación Pública; de Hacienda y Crédito Público; de Desarrollo Agrario, Territorial y Urbano, y de Relaciones Exteriores, las políticas públicas encaminadas al cumplimiento de las acciones de mitigación y adaptación que señala la Ley General de Cambio Climático;
XXXV. Participar con la Secretaría de Hacienda y Crédito Público, en la determinación de los criterios generales para el establecimiento de los estímulos fiscales y financieros necesarios para el aprovechamiento sustentable de los recursos naturales y el cuidado del medio ambiente;
XXXVI. Establecer y operar un sistema de administración para autorizar, evaluar y monitorear a las personas morales que coadyuven en el cumplimiento de obligaciones y en los procesos de inspección y verificación en la materia ...
XXXVIII. Formular y conducir la política nacional en materia de residuos, así como elaborar los programas nacionales en la materia;
XXXIX. Otorgar contratos, concesiones, licencias, permisos, autorizaciones, asignaciones, y reconocer derechos, según corresponda, en materia de aguas, forestal, ecológica, explotación de la flora y fauna silvestres, y sobre playas, zona federal marítimo terrestre y terrenos ganados al mar;
XL. Diseñar y operar, con la participación que corresponda a otras dependencias y entidades, la adopción de instrumentos económicos para la protección, restauración y conservación del medio ambiente ...
XLII. Las demás que le atribuyan expresamente las leyes y reglamentos."</t>
  </si>
  <si>
    <t>National Committee on Wetlands (Comité Nacional de Humedales);
National Forest Council (Consejo Nacional Forestal);
National Advisory Committee for the Integral Management of Chemical Substances, Persistent Organic Compounds, and Dangerous Residues Subject to International Environmental Agreements (Comité Consultivo Nacional para la Gestión Integral de Sustancias Químicas, Compuestos Orgánicos Persistentes y Residuos Peligrosos sujetos a Convenios Internacionales en materia ambiental - CCNSQ);
National Environmental Sector Advisory Council (Consejo Consultivo Nacional del Sector Ambiental);
National Commission on Water (Comisión Nacional del Agua);
National Commission on Protected Natural Areas (Comisión Nacional de Áreas Naturales Protegidas)</t>
  </si>
  <si>
    <t>2 September 2020–present</t>
  </si>
  <si>
    <t>"Secretaria de Medio Ambiente y Recursos Naturales.
Nació en Ocosingo, Chiapas en 1976, su abuela materna es de origen salvadoreño y su abuela paterna es indígena tzeltal; María Luisa es hija de padre campesino y madre ama de casa. Estudió Ingeniería Agrónoma especializada en Zonas Tropicales con orientación en Cafeticultura Sustentable, egresada de la Universidad Autónoma Chapingo en el año 2000, con estudios de maestría en Pedagogía del sujeto y práctica educativa, del Centro de Estudios Para El Desarrollo Rural del año 2010-2012.
Especialista en Economía social y solidaria y emprendedurismo diplomante de la Universidad Iberoamericana Puebla y de la Universidad de Mondragón 2015-2016 (España) y la Escuela Andaluza de Economía Social (2016).
Trayectoria Profesional
- Forma parte de La Unión de Cooperativas Tosepan desde el año 2001, coordinando el área de producción orgánica de la Cooperativa Tosepan Titataniske (www.tosepan.com).
- Desde 2003, asesora al grupo de productores Tosepan Pisilnekmej, impulsora de la meliponiciltura en la región Sierra Nororiental de Puebla, práctica productiva preservada desde los aztecas, logrando que el municipio de Cuetzalan del Progreso, Puebla, sea nombrado Santuario de la abeja Pisilnekmej (la abeja Scaptotrigona mexicana), en mayo del 2011, y reconocido como Baluarte a nivel mundial por el movimiento Slow Food en 2012.
- Asesora de la Cooperativa Tosepan Kali, creada en el año 2004, la cual tiene la finalidad de fomentar la cultura turística y ambiental.
- Impulsora del programa de educación formal 'Tosepan Kalnemaxtiloyan' (Escuela de Todos, en náhuatl), inició el día 2 de octubre de 2006 y creadora del modelo curricular de la Secundaria y apoya como directora desde el 2013; Modelo educativo alternativo al que actualmente ofrece la Secretaría de Educación Pública.
- Miembro desde el 2002 y actualmente participa dentro del consejo de administración de Yeknemilis A.C (Vida Buena en náhuatl).
- Miembro del comité ejecutivo del ordenamiento territorial de Cuetzalan donde participa activamente desde el 2009 a la fecha como representante del sector Meliponicultura.
- A partir de los sismos de septiembre de 2017, forma parte del TAMAKEPALIS (tamakepalis.com) que es una iniciativa de instituciones educativas y organizaciones civiles representada por la Unión de Cooperativas Tosepan Titataniske y acompañada por la Benemérita Universidad Autónoma de Puebla.
- Formó parte del gabinete como Secretaria de la Reforma Agraria del Lic. Andrés Manuel López Obrador para la presidencia de México en las elecciones del año 2012.
- Presidenta del comité ejecutivo estatal de MORENA (Movimiento de Regeneración Nacional) Puebla. 2012 al 2015."</t>
  </si>
  <si>
    <t>Víctor Manuel Toledo Manzur</t>
  </si>
  <si>
    <t>27 May 2019–1 September 2020</t>
  </si>
  <si>
    <t>"El Dr. Víctor Manuel Toledo Manzur nació en la Ciudad de México en 1945. Realizó sus estudios profesionales cursando la carrera de Biología en la Facultad de Ciencias de la Universidad Nacional Autónoma de México. Concluyó sus estudios de licenciatura en 1969 y posteriormente realizó su maestría y doctorado en la misma institución. Sus primeras investigaciones (Diversidad de especies en las selvas altas de la planicie costera del Golfo de México) se enfocaron a analizar la diversidad de especies de árboles tropicales utilizando la teoría de la información. Estos estudios, pioneros en México, le permitieron trabajar en una interpretación biogeográfica e histórica de los patrones de biodiversidad en las regiones cálido-húmedas del país. Tal interpretación, que cristalizó en 1976 en su tesis de maestría (Los cambios climáticos del Pleistoceno y sus efectos sobre la vegetación tropical cálida y húmeda de México), permitió aportes de gran importancia para entender los mecanismos que determinan la distribución y abundancia de las especies bajo la llamada 'Teoría de los Refugios'. Su sólida formación en biología y ecología le han permitido hacer contribuciones sobresalientes en el campo de la etno-biología y etno-ecología, siendo uno de los pioneros de este campo en México y uno de los líderes académicos en el área en el ámbito mundial. La etno-ecología constituye su principal preocupación académica. Este es el campo sobre el que versó su tesis doctoral (La Apropiación Campesina de la Naturaleza: un Análisis Etno-ecológico) y sus valiosas aportaciones teóricas sobre las relaciones entre las culturas indígenas y la naturaleza le han valido un reconocimiento internacional como uno de los principales teóricos de este campo en el mundo.
Investigador del Instituto de Ecología de la Universidad Nacional Autónoma de México (UNAM), ha trabajado en las áreas de ecología tropical, etno-ecología, conservación, desarrollo sustentable, ecología política y manejo de recursos naturales de México y Latinoamérica. Su principal área de interés es la relación entre las culturas indígenas y la biodiversidad. Ha publicado más de 200 trabajos de investigación y divulgación incluyendo 12 libros y 40 artículos científicos arbitrados. Sus publicaciones han recibido más de 500 citas a nivel internacional.
Entre sus libros destacan: Ecología y Autosuficiencia Alimentaria (1985); La Producción Rural en México: alternativas ecológicas (1989), México: diversidad de culturas (1995), La Paz en Chiapas: ecología, luchas indígenas y modernidad alternativa (2000), La Modernización Rural de México: un análisis socio-ecológico (2002) Ecología, Espiritualidad, Conocimiento (2003), y con Martí Boada, El Planeta es Nuestro Cuerpo (en prensa por el Fondo de Cultura Económica)
Doctor en Ciencias por la Facultad de Ciencias de la UNAM, es miembro del Sistema Nacional de Investigadores desde 1985 (Investigador Nacional Nivel III). Ha impartido cursos a nivel de post-grado de Ecología Humana , Etno-ecología y Desarrollo Sustentable en una docena de instituciones mexicanas. También ha sido profesor invitado de instituciones de Estados Unidos (Universidad de California, Berkeley), España, Cuba, Venezuela, Ecuador, Bolivia y Brasil. Ha ofrecido más de 300 conferencias, charlas y cursos cortos y es asesor de varias organizaciones sociales de México, especialmente cooperativas, uniones y agrupaciones indígenas.
Fundador y editor de Etnoecológica , revista de circulación internacional dedicada al estudio de las relaciones entre las culturas indígenas y la naturaleza. En 1985 fue distinguido con el Premio Nacional Medio Ambiente (de Banca Serfín). Becario (1992-93) de la J.S. Guggenheim Foundation (New York, USA), en 1997 le fue concedida la Cátedra UNESCO de Medio Ambiente y Desarrollo por la Universidad de Barcelona, España. En 1999 recibió el Premio al Mérito Ecológico por el Gobierno de México y en el 2000 el Premio Luis Elizondo del Instituto Tecnológico de Monterrey, México (ITESM). En el otoño del 2001 fue elegido por la revista Medi Ambient de Barcelona, España, junto con otras 10 personalidades, como una de las referencias del pensamiento ambiental contemporáneo.
La labor del Dr. Toledo ha sido excepcionalmente fructífera en la formación de recursos humanos. Ha impartido mas de 30 cursos de licenciatura y postgrado en temas sobre etnobiología, etnoecología, ecología humana, ecología rural, desarrollo sustentable, manejo de recursos naturales, entre otros. Su actividad como docente ha sido permanente, incluyendo 9 instituciones mexicanas, así como en la Universidad de California, Berkeley, en Estados Unidos, y diferentes Universidades de Venezuela, Cuba, España, Ecuador y Brasil."</t>
  </si>
  <si>
    <t xml:space="preserve">Initial maximum salary: MXN $1,300,512 (signed 28 December 2018, in force 1 January 2019)
Final maximum salary: MXN $1,341,420 (signed 10 December 2019, in force 1 January 2020)
The maximum annual salary is calculated from ministers’ (Secretarios/as del Estado) maximum monthly salary specified in the annual budget law. Salary figures for ministers are post-tax. </t>
  </si>
  <si>
    <t xml:space="preserve">Josefa González Blanco Ortíz Mena </t>
  </si>
  <si>
    <t>1 December 2018–25 May 2019</t>
  </si>
  <si>
    <t>"Josefa González Blanco Ortíz Mena, miembro del gabinete del virtual presidente electo, Andrés Manuel López Obrador, fue asignada como futura líder de la Secretaría de Medio Ambiente y Recursos Naturales (SEMARNAT) pero, ¿Cuál ha sido la trayectoria de la mujer que se encargará de dirigir el sector del medio ambiente del país?
Josefa González es egresada de la Escuela de Derecho de la Universidad Anáhuac. En Berkeley, California, Estados Unidos, estudió en la Universidad John F. Kennedy la Maestría en 'Transformative Arts' donde realizó prácticas de su especialidad con jóvenes en condiciones de dificultad.
Con respecto a su nuevo cargo, en Inglaterra formó parte de diversas organizaciones ecologistas y culturales con proyectos locales e internacionales. En Chiapas se ha dedicado a consolidar y ampliar el campo de acción del proyecto de conservación, rescate y reintroducción de la Vida Silvestre de Aluxes Palenque, con un intenso programa de reforestación.
Ha realizado el primer y más exitoso programa de reintroducción de la guacamaya roja, misma que estaba extinta en la región desde hace más de 70 años y que hoy tiene una población de 114 individuos que viven en libertad.
Tareas similares ha realizado con cocodrilos, iguanas, tortugas, y monos aulladores o saraguatos que son entregados por las autoridades a escasos días de nacidos cuando los decomisan a los traficantes ilegales que matan a sus madres para poder venderlos.
Como cabeza de Aluxes Palenque ha sido creadora de diversos y exitosos programas de educación ambiental para niños y jóvenes, ha desarrollado un centro de reciclaje de plástico PET con la participación de mujeres de las comunidades campesinas e indígenas aledañas para hacer que tomen conciencia ecológica y apoyarlas a tener un mejor futuro."</t>
  </si>
  <si>
    <t>Ministry of Energy (Secretaría de Energía)</t>
  </si>
  <si>
    <t xml:space="preserve">"Artículo 26. Para el despacho de los asuntos del orden administrativo, el Poder Ejecutivo de la Unión contará con las siguientes dependencias: …
Secretaría de Energía…” </t>
  </si>
  <si>
    <t>Energy; Extraction of Natural Resources</t>
  </si>
  <si>
    <t>"Artículo 33.- A la Secretaría de Energía corresponde el despacho de los siguientes asuntos:
I. Establecer, conducir y coordinar la política energética del país, así como supervisar su cumplimiento con prioridad en la seguridad y diversificación energéticas, el ahorro de energía y la protección del medio ambiente, para lo cual podrá, entre otras acciones y en términos de las disposiciones aplicables, coordinar, realizar y promover programas, proyectos, estudios e investigaciones sobre las materias de su competencia; 
II. Ejercer los derechos de la Nación en materia de petróleo y todos los carburos de hidrógeno sólidos, líquidos y gaseosos; de minerales radioactivos; así como respecto del aprovechamiento de los bienes y recursos naturales que se requieran para generar, transmitir, distribuir, comercializar y abastecer energía eléctrica;
III. Conducir y supervisar la generación de energía nuclear;
IV. Promover que la participación de los particulares en las actividades del sector sea en los términos de la legislación y de las disposiciones aplicables;
V. Llevar a cabo la planeación energética a mediano y largo plazos, así como fijar las directrices económicas y sociales para el sector energético nacional, conforme a las disposiciones aplicables.La planeación energética deberá atender los siguientes criterios: la soberanía y la seguridad energéticas, el mejoramiento de la productividad energética, la restitución de reservas de hidrocarburos, la diversificación de las fuentes de combustibles, la reducción progresiva de impactos ambientales de la producción y consumo de energía, la mayor participación de las energías renovables en el balance energético nacional, la satisfacción de las necesidades energéticas básicas de la población, el ahorro de energía y la mayor eficiencia de su producción y uso, el fortalecimiento de las empresas productivas del Estado del sector energético, y el apoyo a la investigación y el desarrollo tecnológico nacionales en materia energética;
VI. Elaborar y publicar anualmente un informe pormenorizado que permita conocer el desempeño y las tendencias del sector eléctrico nacional;
VII. En materia de la industria de hidrocarburos: otorgar y revocar asignaciones a que se refiere el artículo 27 Constitucional; establecer los lineamientos técnicos que deberán observarse en el proceso de licitación; el diseño técnico de los contratos; establecer las áreas que podrán ser objeto de asignaciones y contratos; así como adjudicar asignaciones y otorgar permisos para el tratamiento y refinación del petróleo, y procesamiento de gas natural;
VIII. Establecer mecanismos de coordinación con el Centro Nacional de Control de Energía y el Centro Nacional de Control del Gas Natural, que propicie que las acciones de estos organismos sean compatibles con los programas sectoriales;
IX. Otorgar, negar, modificar y revocar asignaciones y contratos para exploración y extracción de minerales radiactivos;
X. Promover el ahorro de energía, regular y, en su caso, expedir normas oficiales mexicanas sobre eficiencia energética, así como realizar y apoyar estudios e investigaciones en materia energética y demás aspectos relacionados;
XI. Regular y promover el desarrollo y uso de fuentes de energía alternas a los hidrocarburos, así como energías renovables y proponer, en su caso, los estímulos correspondientes;
XII. Regular y en su caso, expedir normas oficiales mexicanas sobre producción, comercialización, compraventa, condiciones de calidad, suministro de energía y demás aspectos que promuevan la modernización, eficiencia y desarrollo del sector, así como controlar y vigilar su debido cumplimiento;
XIII. Regular y, en su caso, expedir normas oficiales mexicanas en materia de seguridad nuclear y salvaguardias, incluyendo lo relativo al uso, producción, explotación, aprovechamiento, transportación, enajenación, importación y exportación de materiales radioactivos, así como controlar y vigilar su debido cumplimiento;
XIV. Llevar el registro geotérmico;
XV. Establecer la regulación en materia de registros de reconocimiento, permisos de exploración, o concesiones, según sea el caso para la explotación de áreas con potencial geotérmico, y supervisar su debido cumplimiento;
XVI. Proponer al Titular del Ejecutivo Federal el establecimiento de zonas de salvaguarda de hidrocarburos;
XVII. Proponer al titular del Ejecutivo Federal la plataforma anual de producción de petróleo y de gas, con base en las reservas probadas y los recursos disponibles, que garantice el abasto y la seguridad energética del país;
XVIII. Establecer la política de restitución de reservas de hidrocarburos y geotermia, así como para el estímulo y promoción al uso de energías renovables;
XIX. Regular y, en su caso, expedir normas oficiales mexicanas a través de la Comisión Nacional de Seguridad Nuclear y Salvaguardias, en lo correspondiente a sus facultades, así como supervisar su debido cumplimiento;
XX. Registrar y dar a conocer, con base en la información proporcionada por la Comisión Nacional de Hidrocarburos, las reservas de hidrocarburos, conforme a los estudios de evaluación y de cuantificación, así como a las certificaciones correspondientes;
XXI. Requerir la información necesaria para el desarrollo de sus funciones a órganos desconcentrados, órganos reguladores coordinados, entidades paraestatales y empresas productivas del Estado y en general, a toda persona física o moral que realice cualquiera de las actividades a que se refieren la Ley de Hidrocarburos, la Ley Reglamentaria del Artículo 27 Constitucional en Materia Nuclear y la Ley de la Industria Eléctrica. La Secretaría de Energía coordinará con la Comisión Reguladora de Energía, la determinación de las tarifas reguladas de los servicios establecidos en la Ley de la Industria Eléctrica;
XXII. Realizar visitas de inspección y verificación a las instalaciones de las entidades paraestatales con actividades en el sector y, en general, a toda persona física o moral que realice cualquiera de las actividades principales, auxiliares o conexas, a que se refieren las leyes señaladas en la fracción anterior;
XXIII. Participar en foros internacionales respecto de las materias competencia de la Secretaría, con la intervención que corresponda a la Secretaría de Relaciones Exteriores y proponer a ésta la celebración de convenios y tratados internacionales en tales materias; y, asimismo, participar en la concertación y el seguimiento de la ejecución de los acuerdos internacionales en materia de explotación de yacimientos transfronterizos de hidrocarburos de los que el Estado mexicano sea parte ...
XXV. Asegurar, fomentar y vigilar el adecuado suministro de los combustibles en el territorio nacional;
XXVI. Revisar y, en su caso, autorizar las reglas de operación del Mercado Eléctrico Mayorista y emitir disposiciones administrativas de carácter general que permitan su vigilancia;
XXVII. Establecer los términos de estricta separación legal que se requieren para fomentar el acceso abierto y la operación eficiente del sector eléctrico y vigilar su cumplimiento;
XXVIII. Verificar el cumplimiento de la regulación que emita para la industria eléctrica y demás disposiciones administrativas aplicables, realizar visitas de verificación y requerir a las personas físicas y morales con actividades en el sector, la información que permita conocer el desempeño de la industria eléctrica y dictar las medidas que resulten aplicables, conforme a la Ley de la Industria Eléctrica;
XXIX. Fijar la política de eficiencia energética de la industria eléctrica y la política para establecer nuevas centrales eléctricas tendientes a satisfacer las necesidades del país y a dicha política de eficiencia energética de la industria eléctrica, así como establecer los requerimientos obligatorios en materia de energías limpias para la generación eléctrica;
XXX. Establecer los términos y condiciones obligatorios de cobertura para el suministro eléctrico en las comunidades rurales y zonas urbanas marginadas, y proponer los mecanismos para dirigir recursos económicos a este fin..."</t>
  </si>
  <si>
    <t>"Conducir la política energética del país, dentro del marco constitucional vigente, para garantizar el suministro competitivo, suficiente, de alta calidad, económicamente viable y ambientalmente sustentable de energéticos que requiere el desarrollo de la vida nacional.
Una población con acceso pleno a los insumos energéticos, a precios competitivos; con empresas públicas y privadas de calidad mundial, operando dentro de un marco legal y regulatorio adecuado.
Con un firme impulso al uso eficiente de la energía y a la investigación y desarrollo tecnológicos; con amplia promoción del uso de fuentes alternativas de energía; y con seguridad de abasto."</t>
  </si>
  <si>
    <t>https://base.energia.gob.mx/transparencia2016/II/2021/FIICONCENTRADO0121.pdf</t>
  </si>
  <si>
    <t>In 1976, the Ministry of Assets and Industrial Development (Secretaría de Patrimonio y Fomento Industrial) was established with a Subministry of Mining and Energy (Subsecretaría de Minas y Energía). See Original Text for details.</t>
  </si>
  <si>
    <t>[1] "El 7 de diciembre de 1946, la Ley de Secretarías y Departamentos de Estado creó la Secretaría de Bienes Nacionales e Inspección Administrativa con la finalidad de atender los asuntos relacionados con la custodia y salvaguarda de los bienes nacionales. 
Debido al incremento de las actividades económicas del país y de conformidad con las reformas a la Ley de Secretarías y Departamentos de Estado del 23 de diciembre de 1958, la Secretaría de Bienes Nacionales e Inspección Administrativa se convierte en la Secretaría de Patrimonio Nacional (Sepanal), con las mismas funciones, así como con las relativas a la organización, reglamentación, control y vigilancia de las Juntas Federales de Mejoras Materiales. Así mismo, se le confieren las funciones referentes a la posesión, vigilancia, conservación y/o administración de los bienes de propiedad originaria del Estado, mismos que constituyen los recursos naturales renovables y no renovables ...
Con la expedición de la Ley Orgánica de la Administración Pública Federal, en el Diario Oficial de la Federación el 29 de diciembre de 1976, se abroga la Ley de Secretarías y Departamentos de Estado. Esta nueva Ley crea la Secretaría de Patrimonio y Fomento Industrial (Sepafin), que conserva entre otras atribuciones la posesión, vigilancia, conservación o administración de los bienes de propiedad originaria, mismos que constituyen recursos naturales no renovables ...
Con fundamento en las reformas y adiciones de la Ley Orgánica de la Administración Pública Federal aprobadas por el H. Congreso de la Unión el 29 de diciembre de 1982, la Secretaría de Patrimonio y Fomento Industrial se transformó en la Secretaría de Energía, Minas e Industria Paraestatal (Semip), acción que formó parte del proceso de modernización administrativa emprendida por el Ejecutivo Federal, quien consideró necesario lograr un mayor grado de especialización en el área de energéticos, de la minería y de la industria básica y estratégica."</t>
  </si>
  <si>
    <t>Ministry of Assets and Industrial Development (Secretaría de Patrimonio y Fomento Industrial). See Original Text for details.</t>
  </si>
  <si>
    <t>[1] "El 7 de diciembre de 1946, la Ley de Secretarías y Departamentos de Estado creó la Secretaría de Bienes Nacionales e Inspección Administrativa con la finalidad de atender los asuntos relacionados con la custodia y salvaguarda de los bienes nacionales. 
Debido al incremento de las actividades económicas del país y de conformidad con las reformas a la Ley de Secretarías y Departamentos de Estado del 23 de diciembre de 1958, la Secretaría de Bienes Nacionales e Inspección Administrativa se convierte en la Secretaría de Patrimonio Nacional (Sepanal), con las mismas funciones, así como con las relativas a la organización, reglamentación, control y vigilancia de las Juntas Federales de Mejoras Materiales. Así mismo, se le confieren las funciones referentes a la posesión, vigilancia, conservación y/o administración de los bienes de propiedad originaria del Estado, mismos que constituyen los recursos naturales renovables y no renovables ... 
Con la expedición de la Ley Orgánica de la Administración Pública Federal, en el Diario Oficial de la Federación el 29 de diciembre de 1976, se abroga la Ley de Secretarías y Departamentos de Estado. Esta nueva Ley crea la Secretaría de Patrimonio y Fomento Industrial (Sepafin), que conserva entre otras atribuciones la posesión, vigilancia, conservación o administración de los bienes de propiedad originaria, mismos que constituyen recursos naturales no renovables ... 
Con fundamento en las reformas y adiciones de la Ley Orgánica de la Administración Pública Federal aprobadas por el H. Congreso de la Unión el 29 de diciembre de 1982, la Secretaría de Patrimonio y Fomento Industrial se transformó en la Secretaría de Energía, Minas e Industria Paraestatal (Semip), acción que formó parte del proceso de modernización administrativa emprendida por el Ejecutivo Federal, quien consideró necesario lograr un mayor grado de especialización en el área de energéticos, de la minería y de la industria básica y estratégica."</t>
  </si>
  <si>
    <t>1994</t>
  </si>
  <si>
    <t>"El día 28 de diciembre de 1994, como resultado de la reforma a la Ley Orgánica de la Administración Pública Federal propuesta por el Ejecutivo Federal y aprobada por el H. Congreso de la Unión, la Semip se transforma en Secretaría de Energía (Sener)..."</t>
  </si>
  <si>
    <t>MXN $47,057,724,667 (signed 26 November 2021, in force 1 January 2022)</t>
  </si>
  <si>
    <t>"Artículo 33.- A la Secretaría de Energía corresponde el despacho de los siguientes asuntos:
I. Establecer, conducir y coordinar la política energética del país, así como supervisar su cumplimiento con prioridad en la seguridad y diversificación energéticas, el ahorro de energía y la protección del medio ambiente, para lo cual podrá, entre otras acciones y en términos de las disposiciones aplicables, coordinar, realizar y promover programas, proyectos, estudios e investigaciones sobre las materias de su competencia;
II. Ejercer los derechos de la Nación en materia de petróleo y todos los carburos de hidrógeno sólidos, líquidos y gaseosos; de minerales radioactivos; así como respecto del aprovechamiento de los bienes y recursos naturales que se requieran para generar, transmitir, distribuir, comercializar y abastecer energía eléctrica;
III. Conducir y supervisar la generación de energía nuclear;
IV. Promover que la participación de los particulares en las actividades del sector sea en los términos de la legislación y de las disposiciones aplicables;
V. Llevar a cabo la planeación energética a mediano y largo plazos, así como fijar las directrices económicas y sociales para el sector energético nacional, conforme a las disposiciones aplicables.
La planeación energética deberá atender los siguientes criterios: la soberanía y la seguridad energéticas, el mejoramiento de la productividad energética, la restitución de reservas de hidrocarburos, la diversificación de las fuentes de combustibles, la reducción progresiva de impactos ambientales de la producción y consumo de energía, la mayor participación de las energías renovables en el balance energético nacional, la satisfacción de las necesidades energéticas básicas de la población, el ahorro de energía y la mayor eficiencia de su producción y uso, el fortalecimiento de las empresas productivas del Estado del sector energético, y el apoyo a la investigación y el desarrollo tecnológico nacionales en materia energética;
VI. Elaborar y publicar anualmente un informe pormenorizado que permita conocer el desempeño y las tendencias del sector eléctrico nacional;
VII. En materia de la industria de hidrocarburos: otorgar y revocar asignaciones a que se refiere el artículo 27 Constitucional; establecer los lineamientos técnicos que deberán observarse en el proceso de licitación; el diseño técnico de los contratos; establecer las áreas que podrán ser objeto de asignaciones y contratos; así como adjudicar asignaciones y otorgar permisos para el tratamiento y refinación del petróleo, y procesamiento de gas natural;
VIII. Establecer mecanismos de coordinación con el Centro Nacional de Control de Energía y el Centro Nacional de Control del Gas Natural, que propicie que las acciones de estos organismos sean compatibles con los programas sectoriales;
IX. Otorgar, negar, modificar y revocar asignaciones y contratos para exploración y extracción de minerales radiactivos;
X. Promover el ahorro de energía, regular y, en su caso, expedir normas oficiales mexicanas sobre eficiencia energética, así como realizar y apoyar estudios e investigaciones en materia energética y demás aspectos relacionados;
XI. Regular y promover el desarrollo y uso de fuentes de energía alternas a los hidrocarburos, así como energías renovables y proponer, en su caso, los estímulos correspondientes;
XII. Regular y en su caso, expedir normas oficiales mexicanas sobre producción, comercialización, compraventa, condiciones de calidad, suministro de energía y demás aspectos que promuevan la modernización, eficiencia y desarrollo del sector, así como controlar y vigilar su debido cumplimiento;
XIII. Regular y, en su caso, expedir normas oficiales mexicanas en materia de seguridad nuclear y salvaguardias, incluyendo lo relativo al uso, producción, explotación, aprovechamiento, transportación, enajenación, importación y exportación de materiales radioactivos, así como controlar y vigilar su debido cumplimiento;
XIV. Llevar el registro geotérmico;
XV. Establecer la regulación en materia de registros de reconocimiento, permisos de exploración, o concesiones, según sea el caso para la explotación de áreas con potencial geotérmico, y supervisar su debido cumplimiento;
XVI. Proponer al Titular del Ejecutivo Federal el establecimiento de zonas de salvaguarda de hidrocarburos;
XVII. Proponer al titular del Ejecutivo Federal la plataforma anual de producción de petróleo y de gas, con base en las reservas probadas y los recursos disponibles, que garantice el abasto y la seguridad energética del país;
XVIII. Establecer la política de restitución de reservas de hidrocarburos y geotermia, así como para el estímulo y promoción al uso de energías renovables;
XIX. Regular y, en su caso, expedir normas oficiales mexicanas a través de la Comisión Nacional de Seguridad Nuclear y Salvaguardias, en lo correspondiente a sus facultades, así como supervisar su debido cumplimiento;
XX. Registrar y dar a conocer, con base en la información proporcionada por la Comisión Nacional de Hidrocarburos, las reservas de hidrocarburos, conforme a los estudios de evaluación y de cuantificación, así como a las certificaciones correspondientes;
XXI. Requerir la información necesaria para el desarrollo de sus funciones a órganos desconcentrados, órganos reguladores coordinados, entidades paraestatales y empresas productivas del Estado y en general, a toda persona física o moral que realice cualquiera de las actividades a que se refieren la Ley de Hidrocarburos, la Ley Reglamentaria del Artículo 27 Constitucional en Materia Nuclear y la Ley de la Industria Eléctrica.
La Secretaría de Energía coordinará con la Comisión Reguladora de Energía, la determinación de las tarifas reguladas de los servicios establecidos en la Ley de la Industria Eléctrica;
XXII. Realizar visitas de inspección y verificación a las instalaciones de las entidades paraestatales con actividades en el sector y, en general, a toda persona física o moral que realice cualquiera de las actividades principales, auxiliares o conexas, a que se refieren las leyes señaladas en la fracción anterior;
XXIII. Participar en foros internacionales respecto de las materias competencia de la Secretaría, con la intervención que corresponda a la Secretaría de Relaciones Exteriores y proponer a ésta la celebración de convenios y tratados internacionales en tales materias; y, asimismo, participar en la concertación y el seguimiento de la ejecución de los acuerdos internacionales en materia de explotación de yacimientos transfronterizos de hidrocarburos de los que el Estado mexicano sea parte;
XXIV. Iniciar, tramitar y resolver procedimientos administrativos e imponer las sanciones que correspondan, en términos de las disposiciones aplicables;
XXV. Asegurar, fomentar y vigilar el adecuado suministro de los combustibles en el territorio nacional;
XXVI. Revisar y, en su caso, autorizar las reglas de operación del Mercado Eléctrico Mayorista y emitir disposiciones administrativas de carácter general que permitan su vigilancia;
XXVII. Establecer los términos de estricta separación legal que se requieren para fomentar el acceso abierto y la operación eficiente del sector eléctrico y vigilar su cumplimiento;
XXVIII. Verificar el cumplimiento de la regulación que emita para la industria eléctrica y demás disposiciones administrativas aplicables, realizar visitas de verificación y requerir a las personas físicas y morales con actividades en el sector, la información que permita conocer el desempeño de la industria eléctrica y dictar las medidas que resulten aplicables, conforme a la Ley de la Industria Eléctrica;
XXIX. Fijar la política de eficiencia energética de la industria eléctrica y la política para establecer nuevas centrales eléctricas tendientes a satisfacer las necesidades del país y a dicha política de eficiencia energética de la industria eléctrica, así como establecer los requerimientos obligatorios en materia de energías limpias para la generación eléctrica;
XXX. Establecer los términos y condiciones obligatorios de cobertura para el suministro eléctrico en las comunidades rurales y zonas urbanas marginadas, y proponer los mecanismos para dirigir recursos económicos a este fin, y
XXXI. Los demás que le encomienden expresamente las leyes y reglamentos."</t>
  </si>
  <si>
    <t>Advisory Council for Energy Transition (Consejo Consultivo para la Transición Energética);
Advisory Committee of Analysis of the Market Regulations for the Wholesale Electricity Market (Comité Consultivo de Análisis de las Reglas del Mercado para el Mercado Eléctrico Mayorista);
Advisory Committees for the Analysis of Market Regulations for Legacy External Power Stations and Legacy Interconnection Contracts (Comités Consultivos de Análisis de las Reglas del Mercado para Centrales Externas Legadas y Contratos de Interconexión Legados);
National Advisory Committee on Standardization for the Preservation and Rational Use of Energy Resources (Comité Consultivo Nacional de Normalización para la Preservación y Uso Racional de los Recursos Energéticos)</t>
  </si>
  <si>
    <t xml:space="preserve">Norma Rocío Nahle García
</t>
  </si>
  <si>
    <t>"Por encargo del Presidente de México, Lic. Andrés Manuel López Obrador, el 1° de diciembre de 2018 fue designada como Secretaría de Energía."</t>
  </si>
  <si>
    <t>"Por encargo del Presidente de México, Lic. Andrés Manuel López Obrador, el 1° de diciembre de 2018 fue designada como Secretaria de Energía.
Diputada Federal y Coordinadora del Grupo Parlamentario de MORENA en la LXIII Legislatura (2015-2018).
Senadora con licencia, formó parte del Grupo Parlamentario de Morena del 1° de septiembre al 27 de noviembre de 2018. 
Nació en Río Grande Zacatecas el 14 de abril y veracruzana de corazón.
Es Ingeniera Química por la Universidad Autónoma de Zacatecas (UAZ) de 1981 a 1986, con especialidad en Petroquímica por la misma institución.
Realizó un diplomado en Ingeniería Química de procesos por la Universidad Nacional Autónoma de México y un diplomado en Viabilidad económica en procesos Industriales por la Universidad Veracruzana.
Inició su carrera laboral en los complejos Petroquímicos de Pajaritos, Cangrejera y Morelos de PEMEX, donde se desempeñó en las áreas administrativas, financieras, de procesos, planeación y control de calidad. Además, en la iniciativa privada ha laborado en Industrias Resistol.
Fue ponente sobre los temas de Petrolíferos y Petroquímicos durante los Foros de la Reforma Energética 2008 y 2013, en el Senado de la República.
Asesora de la Comisión de Energía en la H. Cámara de Diputados LIX Legislatura y del Senado de la República LXII Legislatura.
Es integrante del grupo Ingenieros Pemex Constitución del 17 (G-17) y del Comité Nacional de Estudios de la Energía (CNEE) de América Latina y el Caribe.
Escritora y articulista en diferentes medios de comunicación escritos y electrónicos."</t>
  </si>
  <si>
    <t>MORENA (Movimiento Regeneración Nacional)</t>
  </si>
  <si>
    <t>Ministry of Economy (Secretaría de Economía)</t>
  </si>
  <si>
    <t xml:space="preserve">"Artículo 26. Para el despacho de los asuntos del orden administrativo, el Poder Ejecutivo de la Unión contará con las siguientes dependencias: …
Secretaría de Economía…” </t>
  </si>
  <si>
    <t>Economy; Industry</t>
  </si>
  <si>
    <t>"Artículo 34.- A la Secretaría de Economía corresponde el despacho de los siguientes asuntos: 
I.- Formular y conducir las políticas generales de industria, comercio exterior, interior, abasto y precios del país; con excepción de los precios de bienes y servicios de la Administración Pública Federal; 
II.- Regular, promover y vigilar la comercialización, distribución y consumo de los bienes y servicios;
III.- Establecer la Política de industrialización, distribución y consumo de los productos agrícolas, ganaderos, forestales, minerales y pesqueros, en coordinación con las dependencias competentes ...
VI.- Estudiar y determinar mediante reglas generales, conforme a los montos globales establecidos por la Secretaría de Hacienda y Crédito Público, los estímulos fiscales necesarios para el fomento industrial, el comercio interior y exterior y el abasto, incluyendo los subsidios sobre impuestos de importación, y administrar su aplicación, así como vigilar y evaluar sus resultados ...
VIII.- Regular, orientar y estimular las medidas de protección al consumidor; 
IX. Participar con las Secretarías de Bienestar, de Agricultura y Desarrollo Rural y de Medio Ambiente y Recursos Naturales, en la distribución y comercialización de productos y el abastecimiento de los consumos básicos de la población; así como el fomento a la cadena de valor productiva agroalimentaria ...
X bis. Coordinar y ejecutar la política nacional para crear y apoyar empresas que asocien a grupos de escasos recursos en áreas urbanas a través de las acciones de planeación, programación, concertación, coordinación, evaluación; de aplicación, recuperación y revolvencia de recursos para ser destinados a los mismos fines; así como de asistencia técnica y de otros medios que se requieran para ese propósito, previa calificación, con la intervención de las dependencias y entidades de la Administración Pública Federal correspondientes y de los gobiernos estatales y municipales, y con la participación de los sectores social y privado; 
XI. Coordinar y dirigir con la colaboración de la Secretaría de Agricultura y Desarrollo Rural, el Sistema Nacional para el Abasto, con el fin de asegurar la adecuada distribución y comercialización de productos y el abastecimiento de los consumos básicos de la población;
XII.- Normar y registrar la propiedad industrial y mercantil; así como regular y orientar la inversión extranjera y la transferencia de tecnología;
XII bis.- Autorizar el uso o modificación de denominación o razón social de sociedades mercantiles o civiles;
XIII.- Establecer y vigilar las normas de calidad, pesas y medidas necesarias para la actividad comercial; así como las normas y especificaciones industriales;
XIV.- Regular y vigilar, de conformidad con las disposiciones aplicables, la prestación del servicio registral mercantil a nivel federal, así como promover y apoyar el adecuado funcionamiento de los registros públicos locales ...
XVI. Impulsar, en coordinación con las dependencias o entidades de la Administración Pública Federal que tengan relación con las actividades específicas de que se trate, la producción de aquellos bienes y servicios que se consideren necesarios para garantizar el abasto y el funcionamiento eficiente de los mercados;
XVII.- Organizar y patrocinar exposiciones, ferias y congresos de carácter industrial y comercial;
XVIII.- Organizar la distribución y consumo a fin de evitar el acaparamiento y que las intermediaciones innecesarias o excesivas provoquen el encarecimiento de los productos y servicios;
XIX.- Regular la producción industrial con exclusión de la que esté asignada a otras dependencias;
XX.- Asesorar a la iniciativa privada en el establecimiento de nuevas industrias en el de las empresas que se dediquen a la exportación de manufacturas nacionales;
XXI. Fomentar, regular y promover el desarrollo de la industria de transformación y definir las estrategias para el fomento industrial de cadenas productivas locales y para el fomento de la inversión directa en la industria eléctrica;
XXII.- Fomentar, estimular y organizar la producción económica del artesanado, de las artes populares y de las industrias familiares;
XXIII.- Promover, orientar, fomentar y estimular la industria nacional;
XXIV. Promover, orientar, fomentar y estimular el desarrollo de la micro, pequeña y mediana empresa y la microindustria y actividad artesanal, así como regular la organización de productores industriales; 
XXIV bis.- Organizar, unificar e implementar el sistema informático que establecerá expedientes electrónicos empresariales con la finalidad de simplificar los trámites que los interesados realizan ante la administración pública federal centralizada y paraestatal;
XXV.- Promover y, en su caso, organizar la investigación técnico-industrial ...
XXX. Impulsar la reubicación de la industria de zonas urbanas con graves problemas demográficos y ambientales en coordinación con las autoridades competentes, así como con las entidades federativas, para que se facilite su traslado con infraestructura industrial;
XXXI. Determinar y operar el sistema electrónico en el que deberán realizarse las publicaciones que establezcan las leyes mercantiles..."</t>
  </si>
  <si>
    <t>Commerce and Trade; Extraction of Natural Resources</t>
  </si>
  <si>
    <t>"Artículo 34.- A la Secretaría de Economía corresponde el despacho de los siguientes asuntos ...
IV. Fomentar, en coordinación con la Secretaría de Relaciones Exteriores en el ámbito de su competencia, la política de comercio exterior y atracción de inversión extranjera; 
V. Estudiar, proyectar y determinar los aranceles escuchando la opinión de la Secretaría de Hacienda y Crédito Público; estudiar y determinar las restricciones para los artículos de importación y exportación, y participar con la mencionada Secretaría en la fijación de los criterios generales para el establecimiento de los estímulos al comercio exterior ...
VII. Establecer las tarifas para la prestación de aquellos servicios de interés público que considere necesarios, con la exclusión de los precios y tarifas de los bienes y servicios de la Administración Pública Federal; y definir el uso preferente que deba darse a determinadas mercancías ...
XXVII. Formular y conducir la política nacional en materia minera, así como promover en zonas de producción minera la construcción de obras de infraestructura social, en coordinación con los gobiernos estatales, municipales y con la participación de los pueblos y comunidades indígenas, así como de los sectores social y privado, de acuerdo con el artículo 32, fracción XIII de esta ley;
XXVIII. Fomentar el aprovechamiento de los recursos minerales y llevar el catastro minero, y regular la explotación de salinas ubicadas en terrenos de propiedad nacional y en las
formadas directamente por las aguas del mar;
XXIX. Otorgar contratos, concesiones, asignaciones, permisos, autorizaciones y asignaciones en materia minera, en los términos de la legislación correspondiente, y
XXX. Impulsar la reubicación de la industria de zonas urbanas con graves problemas demográficos y ambientales en coordinación con las autoridades competentes, así como con las entidades federativas, para que se facilite su traslado con infraestructura industrial;
XXXI. Determinar y operar el sistema electrónico en el que deberán realizarse las publicaciones que establezcan las leyes mercantiles..."</t>
  </si>
  <si>
    <t>"Nuestra misión es desarrollar e implementar políticas integrales de innovación, diversificación e inclusión productiva y comercial, así como de estímulo a la inversión nacional y extranjera, propiciando el aprovechamiento de los recursos minerales e impulsando la productividad y competitividad de los sectores industriales, que permitan su integración a cadenas regionales y globales de valor, con el fin de contribuir a generar bienestar para las y los mexicanos."</t>
  </si>
  <si>
    <t>https://www.gob.mx/se/</t>
  </si>
  <si>
    <t>https://www.dof.gob.mx/nota_detalle.php?codigo=5606067&amp;fecha=27/11/2020</t>
  </si>
  <si>
    <t>"El 22 de abril de 1853 se emitieron las Bases para la Administración de la República hasta la Promulgación de la Constitución, fue creado el Ministerio de Fomento, Colonización, Industria y Comercio, que es el antecedente directo y antiguo de la actual Secretaría de Economía..."</t>
  </si>
  <si>
    <t>Ministry of Development, Colonization, Industry, and Commerce (Ministerio de Fomento, Colonización, Industria y Comercio)</t>
  </si>
  <si>
    <t>1946</t>
  </si>
  <si>
    <t>"El 21 de diciembre de 1946 se publicó en el DOF la nueva Ley de Secretarías y Departamentos de Estado, sustituyendo el nombre de la Dependencia por el de Secretaría de Economía, a la que le correspondió el despacho de los asuntos relacionados con la producción, distribución interior y exterior y con el consumo, con exclusión de la producción agrícola forestal y de caza y pesca."</t>
  </si>
  <si>
    <t>MXN $3,586,716,123 (signed 26 November 2021, in force 1 January 2022)</t>
  </si>
  <si>
    <t>"Artículo 34.- A la Secretaría de Economía corresponde el despacho de los siguientes asuntos:
I.- Formular y conducir las políticas generales de industria, comercio exterior, interior, abasto y precios del país; con excepción de los precios de bienes y servicios de la Administración Pública Federal;
II.- Regular, promover y vigilar la comercialización, distribución y consumo de los bienes y servicios;
III.- Establecer la Política de industrialización, distribución y consumo de los productos agrícolas, ganaderos, forestales, minerales y pesqueros, en coordinación con las dependencias competentes;
IV. Fomentar, en coordinación con la Secretaría de Relaciones Exteriores en el ámbito de su competencia, la política de comercio exterior y atracción de inversión extranjera;
V. Estudiar, proyectar y determinar los aranceles escuchando la opinión de la Secretaría de Hacienda y Crédito Público; estudiar y determinar las restricciones para los artículos de importación y exportación, y participar con la mencionada Secretaría en la fijación de los criterios generales para el establecimiento de los estímulos al comercio exterior;
VI.- Estudiar y determinar mediante reglas generales, conforme a los montos globales establecidos por la Secretaría de Hacienda y Crédito Público, los estímulos fiscales necesarios para el fomento industrial, el comercio interior y exterior y el abasto, incluyendo los subsidios sobre impuestos de importación, y administrar su aplicación, así como vigilar y evaluar sus resultados;
VII. Establecer las tarifas para la prestación de aquellos servicios de interés público que considere necesarios, con la exclusión de los precios y tarifas de los bienes y servicios de la Administración Pública Federal; y definir el uso preferente que deba darse a determinadas mercancías;
VIII.- Regular, orientar y estimular las medidas de protección al consumidor;
IX. Participar con las Secretarías de Bienestar, de Agricultura y Desarrollo Rural y de Medio Ambiente y Recursos Naturales, en la distribución y comercialización de productos y el abastecimiento de los consumos básicos de la población; así como el fomento a la cadena de valor productiva agroalimentaria ...
X bix. Coordinar y ejecutar la política nacional para crear y apoyar empresas que asocien a grupos de escasos recursos en áreas urbanas a través de las acciones de planeación, programación, concertación, coordinación, evaluación; de aplicación, recuperación y revolvencia de recursos para ser destinados a los mismos fines; así como de asistencia técnica y de otros medios que se requieran para ese propósito, previa calificación, con la intervención de las dependencias y entidades de la Administración Pública Federal correspondientes y de los gobiernos estatales y municipales, y con la participación de los sectores social y privado;
XI. Coordinar y dirigir con la colaboración de la Secretaría de Agricultura y Desarrollo Rural, el Sistema Nacional para el Abasto, con el fin de asegurar la adecuada distribución y comercialización de productos y el abastecimiento de los consumos básicos de la población;
XII.- Normar y registrar la propiedad industrial y mercantil; así como regular y orientar la inversión extranjera y la transferencia de tecnología;
XII bis.- Autorizar el uso o modificación de denominación o razón social de sociedades mercantiles o civiles;
XIII.- Establecer y vigilar las normas de calidad, pesas y medidas necesarias para la actividad comercial; así como las normas y especificaciones industriales;
XIV.- Regular y vigilar, de conformidad con las disposiciones aplicables, la prestación del servicio registral mercantil a nivel federal, así como promover y apoyar el adecuado funcionamiento de los registros públicos locales;
XV. Fomentar el desarrollo del pequeño comercio rural y urbano, así como promover el desarrollo de lonjas, centros y sistemas comerciales de carácter regional o nacional en coordinación con la Secretaría de Agricultura y Desarrollo Rural;
XVI. Impulsar, en coordinación con las dependencias o entidades de la Administración Pública Federal que tengan relación con las actividades específicas de que se trate, la producción de aquellos bienes y servicios que se consideren necesarios para garantizar el abasto y el funcionamiento eficiente de los mercados;
XVII.- Organizar y patrocinar exposiciones, ferias y congresos de carácter industrial y comercial;
XVIII.- Organizar la distribución y consumo a fin de evitar el acaparamiento y que las intermediaciones innecesarias o excesivas provoquen el encarecimiento de los productos y servicios;
XIX.- Regular la producción industrial con exclusión de la que esté asignada a otras dependencias;
XX.- Asesorar a la iniciativa privada en el establecimiento de nuevas industrias en el de las empresas que se dediquen a la exportación de manufacturas nacionales;
XXI. Fomentar, regular y promover el desarrollo de la industria de transformación y definir las estrategias para el fomento industrial de cadenas productivas locales y para el fomento de la inversión directa en la industria eléctrica;
XXII.- Fomentar, estimular y organizar la producción económica del artesanado, de las artes populares y de las industrias familiares;
XXIII.- Promover, orientar, fomentar y estimular la industria nacional;
XXIV. Promover, orientar, fomentar y estimular el desarrollo de la micro, pequeña y mediana empresa y la microindustria y actividad artesanal, así como regular la organización de productores industriales;
XXIV bis.- Organizar, unificar e implementar el sistema informático que establecerá expedientes electrónicos empresariales con la finalidad de simplificar los trámites que los interesados realizan ante la administración pública federal centralizada y paraestatal;
XXV.- Promover y, en su caso, organizar la investigación técnico-industrial, y ...
XXVII. Formular y conducir la política nacional en materia minera, así como promover en zonas de producción minera la construcción de obras de infraestructura social, en coordinación con los gobiernos estatales, municipales y con la participación de los pueblos y comunidades indígenas, así como de los sectores social y privado, de acuerdo con el artículo 32, fracción XIII de esta ley;
XXVIII. Fomentar el aprovechamiento de los recursos minerales y llevar el catastro minero, y regular la explotación de salinas ubicadas en terrenos de propiedad nacional y en las formadas directamente por las aguas del mar;
XXIX. Otorgar contratos, concesiones, asignaciones, permisos, autorizaciones y asignaciones en materia minera, en los términos de la legislación correspondiente, y
XXX. Impulsar la reubicación de la industria de zonas urbanas con graves problemas demográficos y ambientales en coordinación con las autoridades competentes, así como con las entidades federativas, para que se facilite su traslado con infraestructura industrial;
XXXI. Determinar y operar el sistema electrónico en el que deberán realizarse las publicaciones que establezcan las leyes mercantiles;
XXXII. Establecer, junto con la Secretaría de Energía, la política nacional de fomento a las compras de proveedores nacionales en los sectores de hidrocarburos y electricidad,
XXXIII. Las demás que le atribuyan expresamente las leyes y reglamentos."</t>
  </si>
  <si>
    <t>National Council for Competitiveness of Micro, Small, and Medium Enterprises (Consejo Nacional para la Competitividad de la Micro, Pequeña y Mediana Empresa); 
Advisory Council of the National Institute of the Entrepreneur (Consejo Consultivo del Instituto Nacional del Emprendedor);
Advisory Council of Consumption (Consejo Consultivo del Consumo);
National Committee on Cooperation and Productivity (Comité Nacional de Concertación y Productividad)</t>
  </si>
  <si>
    <t xml:space="preserve">[2] “Artículo 153-K.- La Secretaría del Trabajo y Previsión Social en conjunto con la Secretaría de Economía, convocarán a los patrones, sindicatos, trabajadores e instituciones académicas para que constituyan el Comité Nacional de Concertación y Productividad, que tendrán el carácter de órgano consultivo y auxiliar del Ejecutivo Federal y de la planta productiva.” </t>
  </si>
  <si>
    <t>Tatiana Clouthier Carrillo</t>
  </si>
  <si>
    <t>4 January 2021–present</t>
  </si>
  <si>
    <t>"Clouthier Carrillo es Mtra. en Administración Pública por la Universidad Autónoma de Nuevo León y licenciada en Lengua Inglesa por el Tec de Monterrey (ITESM). Tiene estudios en: Cultura de la Legalidad por The George Washington University; en Gobernanza por Harvard University y en Perspectivas Económicas y Políticas para México por Harvard University.
Ha sido doce años servidora pública en los niveles municipal y estatal, y dos veces diputada federal.
También se desempeñó como delegada en la Cumbre Mundial de Desarrollo Sustentable en Sudáfrica y participó en el Foro Nacional de Fomento Económico.
Formó parte del Grupo San Ángel; fue organizadora de la 'Marcha Mundial de Mujeres 2000', capítulo Nuevo León; además de ser fundadora de asociación civil 'Evolución Mexicana' (2010).
Ha sido docente en diversas instituciones educativas y conferencista en varios institutos internacionales como la Universidad de Berkeley en California, y la London School of Economics en Reino Unido.
Asimismo, ha trabajado en el sector privado por cerca de diez años y actualmente es socia de una empresa inmobiliaria familiar
Clouthier Carrillo fue coordinadora de la campaña del presidente de México, Andrés Manuel López Obrador."</t>
  </si>
  <si>
    <t>Graciela Márquez Colín</t>
  </si>
  <si>
    <t>1 December 2018–7 December 2020</t>
  </si>
  <si>
    <t>[1] "El Instituto Nacional de Estadística y Geografía (Inegi) indicó que el viernes 1 de enero se integró Graciela Márquez Colín como vicepresidenta de la Junta de Gobierno, con una vigencia hasta el 31 de diciembre de 2028."
[2] "07.12.2020 14:48:47
El presidente Andrés Manuel López Obrador reveló que la titular de la Secretaría de Economía, Graciela Márquez Colín, pasará a ser integrante del Instituto Nacional de Estadística y Geografía (Inegi), y que a su vez, Tatiana Clouthier será quien la sustituya al frente de la dependencia federal. 
Graciela Márquez Colín ocupó desde el 1 de diciembre de 2018 el cargo de Secretaria de Economía en el gobierno del presidente Andrés Manuel López Obrador, y se convirtió en la primera mujer en desempeñar esta alta responsabilidad en México."
[3] "El Senado confirmó como nueva integrante del Inegi a la ex secretaria de Economía, Graciela Márquez Colín
El lugar que dejó la también académica en el gabinete del presidente Andrés Manuel López Obrador será ocupado por la diputada Tatiana Clouthier, quien pedirá licencia en San Lázaro en las próximas horas
9 de Diciembre de 2020"</t>
  </si>
  <si>
    <t>"Nació en la Ciudad de México en 1963, estudió la licenciatura en Economía en la UNAM y la Maestría en Economía en El Colegio de México. Cuenta con un doctorado en Historia Económica por la Universidad de Harvard; es profesora e investigadora de El Colegio de México.
Ha impulsado su investigación en estudios nacionales e internacionales como: la historia fiscal, el comercio internacional, la historia empresarial, la sociología de los impuestos, el cálculo y estimación de indicadores económicos, las finanzas públicas y la historia económica comparada.
Pertenece al Sistema Nacional de Investigadores y es autora de varios artículos sobre política comercial, industrialización, desigualdad y desarrollo económico. También ha editado o coeditado diversos libros sobre la historia económica de México y América Latina.
Trayectoria profesional
- Investigadora del Sistema Nacional de Investigadores (SNI)
- Catedrática en la UNAM, ITESM, UAM, Universidad de Guanajuato y la Universidad de Baja California.
- Profesora Visitante en la Universidad de Chicago.
- Seminarista en las Universidades de Harvard y Stanford en EUA."</t>
  </si>
  <si>
    <t>Ministry of Agriculture and Rural Development (Secretaría de Agricultura y Desarrollo Rural)</t>
  </si>
  <si>
    <t xml:space="preserve">"Artículo 26. Para el despacho de los asuntos del orden administrativo, el Poder Ejecutivo de la Unión contará con las siguientes dependencias: …
Secretaría de Agricultura y Desarrollo Rural…” </t>
  </si>
  <si>
    <t>Agriculture; Rural Development</t>
  </si>
  <si>
    <t>"Artículo 35.- A la Secretaría de Agricultura y Desarrollo Rural corresponde el despacho de los siguientes asuntos:
I. Formular, conducir y evaluar la política general de desarrollo rural, a fin de elevar el nivel de vida de las familias que habitan en el campo, en coordinación con las dependencias competentes;
II. Promover el empleo en el medio rural, así como establecer programas y acciones que tiendan a fomentar la productividad y la rentabilidad de las actividades económicas rurales;
III. Integrar e impulsar proyectos de inversión que permitan canalizar, productivamente, recursos públicos y privados al gasto social en el sector rural; coordinar y ejecutar la política nacional para crear y apoyar empresas que asocien a grupos de productores rurales a través de las acciones de planeación, programación, concertación, coordinación; de aplicación, recuperación y revolvencia de recursos, para ser destinados a los mismos fines; así como de asistencia técnica y de otros medios que se requieran para ese propósito, con la intervención de las dependencias y entidades de la Administración Pública Federal correspondientes y de los gobiernos estatales y municipales, y con la participación de los sectores social y privado;
IV. Vigilar el cumplimiento y aplicar la normatividad en materia de sanidad animal y vegetal; fomentar los programas y elaborar normas oficiales de sanidad animal y vegetal; atender, coordinar, supervisar y evaluar las campañas de sanidad, así como otorgar las certificaciones relativas al ámbito de su competencia;
V. Procesar y difundir la información estadística y geográfica referente a la oferta y la demanda de productos relacionados con actividades del sector rural;
VI. Apoyar, en coordinación con la Secretaría de Educación Pública, las actividades de los centros de educación agrícola media superior y superior; y establecer y dirigir escuelas técnicas de agricultura, ganadería, apicultura, avicultura y silvicultura, en los lugares que proceda;
VII. Organizar y fomentar las investigaciones agrícolas, ganaderas, avícolas, apícolas y silvícolas, estableciendo institutos experimentales, laboratorios, estaciones de cría, semilleros y viveros, vinculándose a las instituciones de educación superior de las localidades que correspondan, en coordinación, en su caso, con la Secretaría de Medio Ambiente, Recursos Naturales y Pesca;
VIII. Formular dirigir y supervisar los programas y actividades relacionados con la asistencia técnica y la capacitación de los productores rurales;
IX. Promover el desarrollo de la infraestructura industrial y comercial de la producción agropecuaria, en coordinación con la Secretaría de Economía;
X. Promover la integración de asociaciones rurales;
XI. Elaborar, actualizar y difundir un banco de proyectos y oportunidades de inversión en el sector rural;
XII. Participar junto con la Secretaría de Medio Ambiente y Recursos Naturales en la conservación de los suelos agrícolas, pastizales y bosques, y aplicar las técnicas y procedimientos conducentes ...
XIV. Coordinar las acciones que el Ejecutivo Federal convenga con los gobiernos locales para el desarrollo rural de las diversas regiones del país;
XV. Proponer el establecimiento de políticas en materia de asuntos internacionales y comercio exterior agropecuarios;
XVI. Organizar y mantener al corriente los estudios económicos sobre la vida rural, con objeto de establecer los medios y procedimientos para mejorarla;
XVII. Organizar y patrocinar congresos, ferias, exposiciones y concursos agrícolas y pecuarios, así como de otras actividades que se desarrollen principalmente en el medio rural;
XVIII. Participar con la Secretaría de Hacienda y Crédito Público en la determinación de los criterios generales para el establecimiento de los estímulos fiscales y financieros necesarios para el fomento de la producción rural, así como evaluar sus resultados;
XIX. Programar y proponer, con la participación que corresponde a la Secretaría de Medio Ambiente y Recursos Naturales, la construcción de pequeñas obras de irrigación; y proyectar, ejecutar y conservar bordos, canales, tajos, abrevaderos y jagüeyes que competa realizar al Gobierno Federal por sí o en cooperación con los gobiernos de los estados, los municipios o los particulares;
XX. Participar, junto con la Secretaría de Medio Ambiente y Recursos Naturales, en la promoción de plantaciones forestales, de acuerdo con los programas formulados y que competa realizar al Gobierno Federal, por sí o en cooperación con los gobiernos de los estados, municipios o de particulares;
XXI. Fomentar la actividad pesquera a través de una entidad pública que tendrá a su cargo las siguientes atribuciones:
a) Realizar directamente y autorizar conforme a la ley, lo referente a acuacultura; así como establecer viveros, criaderos y reservas de especies acuáticas; 
b) Promover, fomentar y asesorar técnicamente la producción, industrialización y comercialización de los productos pesqueros en todos sus aspectos, en coordinación con las dependencias competentes;
c) Estudiar, proyectar, construir y conservar las obras de infraestructura pesquera y de acuacultura que requiere el desarrollo del sector pesquero, con la participación de las autoridades estatales, municipales o de particulares;
d) Proponer a la Secretaría de Agricultura y Desarrollo Rural la expedición de las normas oficiales mexicanas que correspondan al sector pesquero;
e) Regular la formación y organización de la flota pesquera, así como las artes de pesca, proponiendo al efecto, a la Secretaría de Agricultura y Desarrollo Rural, las normas oficiales mexicanas que correspondan;
f) Promover la creación de las zonas portuarias, así como su conservación y mantenimiento;
g) Promover, en coordinación con la Secretaría de Economía, el consumo humano de productos pesqueros, asegurar el abasto y la distribución de dichos productos y de materia prima a la industria nacional; y
XXII. Asegurar la adecuada distribución, comercialización y abastecimiento de los productos de consumo básico de la población de escasos recursos, con la intervención que corresponda a las Secretarías de Economía y de Bienestar bajo principios que eviten su uso o aprovechamiento indebido o ajeno a los objetivos institucionales;
XXIII. Contribuir a la seguridad alimentaria, garantizando el abasto de productos básicos..."</t>
  </si>
  <si>
    <t>Education; Infrastructure; Environment; Extraction of Natural Resources</t>
  </si>
  <si>
    <t>"Artículo 35.- A la Secretaría de Agricultura y Desarrollo Rural corresponde el despacho de los siguientes asuntos ... 
VI. Apoyar, en coordinación con la Secretaría de Educación Pública, las actividades de los centros de educación agrícola media superior y superior; y establecer y dirigir escuelas técnicas de agricultura, ganadería, apicultura, avicultura y silvicultura, en los lugares que proceda;
VII. Organizar y fomentar las investigaciones agrícolas, ganaderas, avícolas, apícolas y silvícolas, estableciendo institutos experimentales, laboratorios, estaciones de cría, semilleros y viveros, vinculándose a las instituciones de educación superior de las localidades que correspondan, en coordinación, en su caso, con la Secretaría de Medio Ambiente, Recursos Naturales y Pesca ... 
IX. Promover el desarrollo de la infraestructura industrial y comercial de la producción agropecuaria, en coordinación con la Secretaría de Economía ...
XII. Participar junto con la Secretaría de Medio Ambiente y Recursos Naturales en la conservación de los suelos agrícolas, pastizales y bosques, y aplicar las técnicas y procedimientos conducentes ...
XIX. Programar y proponer, con la participación que corresponde a la Secretaría de Medio Ambiente y Recursos Naturales, la construcción de pequeñas obras de irrigación; y proyectar, ejecutar y conservar bordos, canales, tajos, abrevaderos y jagüeyes que competa realizar al Gobierno Federal por sí o en cooperación con los gobiernos de los estados, los municipios o los particulares;
XX. Participar, junto con la Secretaría de Medio Ambiente y Recursos Naturales, en la promoción de plantaciones forestales, de acuerdo con los programas formulados y que competa realizar al Gobierno Federal, por sí o en cooperación con los gobiernos de los estados, municipios o de particulares..."</t>
  </si>
  <si>
    <t>"Promover el desarrollo integral del campo y de los mares del país, que permita el aprovechamiento sustentable de los recursos, el crecimiento sostenido y equilibrado de las regiones. La generación de empleos atractivos que propicien el arraigo en el medio rural y el fortalecimiento de la productividad para consolidar nuevos mercados, atendiendo los requerimiento y exigencias de los consumidores nacionales e internacionales."</t>
  </si>
  <si>
    <t>https://www.gob.mx/agricultura</t>
  </si>
  <si>
    <t>https://www.agricultura.gob.mx/sites/default/files/sagarpa/transparencia/viaticos/Oficinas_Centrales/500_OM/Unidad%20de%20Transparencia/estructura_basica_situacion_actual_mp_01_2021.pdf</t>
  </si>
  <si>
    <t>The Ministry of Agriculture and Development (Secretaría de Agricultura y Fomento) was established in 1917. Prior to its establishment, several ministries took on agriculture and development as parts of their responsibilities. See Original Text for details.</t>
  </si>
  <si>
    <t>"El 8 de noviembre de 1821, se expidió el Reglamento Provisional para el Gobierno Interior y Exterior de las Secretarías de Estado y del Despacho Universal, por medio del cual se crean cuatro secretarías, siendo una de ellas la Secretaría de Estado y del Despacho de Relaciones Interiores y Exteriores, sus facultades eran inmensas, entre ellas, la seguridad interior, las instituciones de beneficencia y la actividad de fomento (agricultura y minería), acompañada de las políticas de colonización.
El 2 de diciembre de 1842, se decretó la creación de la que fue la Dirección General de Industria, una entidad que dependía del Ministerio de Relaciones Exteriores e Interiores, que tuvo como función principal el fomento agropecuario y, para el año de 1846, se le adicionó la función de colonización.
El 28 de abril de 1853, se creó el Ministerio de Fomento, Colonización, Industria y Comercio, al cual además de las funciones de fomento agropecuario y colonización se le incorporó la función de irrigación, conforme a las bases para la administración de la República.
El 13 de mayo de 1891, se promulgó la Ley de Secretarías de Estado, la cual le otorgó al Ministerio de Fomento, Colonización, Industria y Comercio el rango de Secretaría y la denominó Secretaría de Fomento, dependencia a la que se le adjudicaron las funciones administrativas inherentes con las actividades agropecuarias, de ubicación de las colonias y de obras de riego.
En el año de 1917, la Ley de Secretarías de Estado, adicionó a la Secretaría las funciones de dotación de tierras y fraccionamiento de latifundios y, por reformas a la ley, en diciembre del mismo año, se le llamó Secretaría de Agricultura y Fomento, agregándosele la función de restitución de tierras."</t>
  </si>
  <si>
    <t>"Que el 30 de noviembre de 2018, se publicó en el Diario Oficial de la Federación el Decreto por el que se reforman, adicionan y derogan diversas disposiciones de la Ley Orgánica de la Administración Pública Federal, el cual señala en su artículo 35 la nueva denominación de la entonces Secretaría de Agricultura, Ganadería, Desarrollo Rural, Pesca y Alimentación (SAGARPA), por la de Secretaría de Agricultura y Desarrollo Rural (SADER)..."</t>
  </si>
  <si>
    <t>MXN $55,788,965,938 (signed 26 November 2021, in force 1 January 2022)</t>
  </si>
  <si>
    <t>"Artículo 35.- A la Secretaría de Agricultura y Desarrollo Rural corresponde el despacho de los siguientes asuntos:
I. Formular, conducir y evaluar la política general de desarrollo rural, a fin de elevar el nivel de vida de las familias que habitan en el campo, en coordinación con las dependencias competentes;
II. Promover el empleo en el medio rural, así como establecer programas y acciones que tiendan a fomentar la productividad y la rentabilidad de las actividades económicas rurales;
III. Integrar e impulsar proyectos de inversión que permitan canalizar, productivamente, recursos públicos y privados al gasto social en el sector rural; coordinar y ejecutar la política nacional para crear y apoyar empresas que asocien a grupos de productores rurales a través de las acciones de planeación, programación, concertación, coordinación; de aplicación, recuperación y revolvencia de recursos, para ser destinados a los mismos fines; así como de asistencia técnica y de otros medios que se requieran para ese propósito, con la intervención de las dependencias y entidades de la Administración Pública Federal correspondientes y de los gobiernos estatales y municipales, y con la participación de los sectores social y privado;
IV. Vigilar el cumplimiento y aplicar la normatividad en materia de sanidad animal y vegetal; fomentar los programas y elaborar normas oficiales de sanidad animal y vegetal; atender, coordinar, supervisar y evaluar las campañas de sanidad, así como otorgar las certificaciones relativas al ámbito de su competencia;
V. Procesar y difundir la información estadística y geográfica referente a la oferta y la demanda de productos relacionados con actividades del sector rural;
VI. Apoyar, en coordinación con la Secretaría de Educación Pública, las actividades de los centros de educación agrícola media superior y superior; y establecer y dirigir escuelas técnicas de agricultura, ganadería, apicultura, avicultura y silvicultura, en los lugares que proceda;
VII. Organizar y fomentar las investigaciones agrícolas, ganaderas, avícolas, apícolas y silvícolas, estableciendo institutos experimentales, laboratorios, estaciones de cría, semilleros y viveros, vinculándose a las instituciones de educación superior de las localidades que correspondan, en coordinación, en su caso, con la Secretaría de Medio Ambiente, Recursos Naturales y Pesca;
VIII. Formular dirigir y supervisar los programas y actividades relacionados con la asistencia técnica y la capacitación de los productores rurales;
IX. Promover el desarrollo de la infraestructura industrial y comercial de la producción agropecuaria, en coordinación con la Secretaría de Economía;
X. Promover la integración de asociaciones rurales;
XI. Elaborar, actualizar y difundir un banco de proyectos y oportunidades de inversión en el sector rural;
XII. Participar junto con la Secretaría de Medio Ambiente y Recursos Naturales en la conservación de los suelos agrícolas, pastizales y bosques, y aplicar las técnicas y procedimientos conducentes;
XIII. Fomentar y organizar la producción económica del artesanado, de las artes populares y de las industrias familiares del sector rural, con la participación que corresponda a otras dependencias o entidades;
XIV. Coordinar las acciones que el Ejecutivo Federal convenga con los gobiernos locales para el desarrollo rural de las diversas regiones del país;
XV. Proponer el establecimiento de políticas en materia de asuntos internacionales y comercio exterior agropecuarios;
XVI. Organizar y mantener al corriente los estudios económicos sobre la vida rural, con objeto de establecer los medios y procedimientos para mejorarla;
XVII. Organizar y patrocinar congresos, ferias, exposiciones y concursos agrícolas y pecuarios, así como de otras actividades que se desarrollen principalmente en el medio rural;
XVIII. Participar con la Secretaría de Hacienda y Crédito Público en la determinación de los criterios generales para el establecimiento de los estímulos fiscales y financieros necesarios para el fomento de la producción rural, así como evaluar sus resultados;
XIX. Programar y proponer, con la participación que corresponde a la Secretaría de Medio Ambiente y Recursos Naturales, la construcción de pequeñas obras de irrigación; y proyectar, ejecutar y conservar bordos, canales, tajos, abrevaderos y jagüeyes que competa realizar al Gobierno Federal por sí o en cooperación con los gobiernos de los estados, los municipios o los particulares;
XX. Participar, junto con la Secretaría de Medio Ambiente y Recursos Naturales, en la promoción de plantaciones forestales, de acuerdo con los programas formulados y que competa realizar al Gobierno Federal, por sí o en cooperación con los gobiernos de los estados, municipios o de particulares;
XXI. Fomentar la actividad pesquera a través de una entidad pública que tendrá a su cargo las siguientes atribuciones:
a) Realizar directamente y autorizar conforme a la ley, lo referente a acuacultura; así como establecer viveros, criaderos y reservas de especies acuáticas;
b) Promover, fomentar y asesorar técnicamente la producción, industrialización y comercialización de los productos pesqueros en todos sus aspectos, en coordinación con las dependencias competentes;
c) Estudiar, proyectar, construir y conservar las obras de infraestructura pesquera y de acuacultura que requiere el desarrollo del sector pesquero, con la participación de las autoridades estatales, municipales o de particulares;
d) Proponer a la Secretaría de Agricultura y Desarrollo Rural la expedición de las normas oficiales mexicanas que correspondan al sector pesquero;
e) Regular la formación y organización de la flota pesquera, así como las artes de pesca, proponiendo al efecto, a la Secretaría de Agricultura y Desarrollo Rural, las normas oficiales mexicanas que correspondan;
f) Promover la creación de las zonas portuarias, así como su conservación y mantenimiento;
g) Promover, en coordinación con la Secretaría de Economía, el consumo humano de productos pesqueros, asegurar el abasto y la distribución de dichos productos y de materia prima a la industria nacional; y
XXII. Asegurar la adecuada distribución, comercialización y abastecimiento de los productos de consumo básico de la población de escasos recursos, con la intervención que corresponda a las Secretarías de Economía y de Bienestar bajo principios que eviten su uso o aprovechamiento indebido o ajeno a los objetivos institucionales;
XXIII. Contribuir a la seguridad alimentaria, garantizando el abasto de productos básicos, y
XXIV. Los demás que expresamente le atribuyan las leyes y reglamentos."</t>
  </si>
  <si>
    <t xml:space="preserve">Víctor Manuel Villalobos Arámbula
</t>
  </si>
  <si>
    <t>3 December 2018–present</t>
  </si>
  <si>
    <t>"PhD en Morfogénesis Vegetal. Experto con más de 40 años de trayectoria en agronomía, ciencias ambientales y economía agrícola. Director emérito del IICA.
El Dr. Víctor Manuel Villalobos Arámbula tiene un sólido prestigio y reconocimiento en México y en el extranjero por su desempeño en el sector público, la academia y en organismos internacionales.
Ingeniero Agrónomo Fitotecnista por la Escuela Nacional de Agricultura (ENA) y Maestro en Ciencias en Genética Vegetal por el Colegio de Postgraduados de Chapingo, México, cuenta con un doctorado en Morfogénesis Vegetal por la Universidad de Alberta, Canadá. Es un experto con más de 40 años de trayectoria en agronomía, economía agrícola y ciencias ambientales.
En el Gobierno mexicano ha fungido como funcionario de alto nivel, al ser nombrado por dos administraciones como:
• Subsecretario de Recursos Naturales de la Secretaría de Medio Ambiente, Recursos Naturales y Pesca (SEMARNAP).
• Subsecretario de Agricultura de la Secretaría de Agricultura, Ganadería, Desarrollo Rural, Pesca y Alimentación (SAGARPA).
• Coordinador General de Asuntos Internacionales (SAGARPA).
En 2010 fue elegido director general del Instituto Interamericano de Cooperación para la Agricultura (IICA) -organismo especializado de la OEA con sede en Costa Rica- durante dos periodos de cuatro años cada uno. Fue el primer mexicano en ostentar este cargo internacional. 
Ha sido también:
• Oficial Principal en Biotecnología de la Organización de las Naciones Unidas para la Alimentación y la Agricultura (FAO) en Roma, Italia.
• Director del Programa de Mejoramiento de Cultivos Tropicales del Centro Agronómico Tropical de Investigación y Enseñanza (CATIE) en Costa Rica.
En el ámbito de la investigación y la docencia, sus contribuciones en los campos de la biotecnología, producción vegetal y conservación de los recursos genéticos y naturales le han valido ser nombrado:
• Miembro de la Real Academia Sueca de Agricultura y Silvicultura (desde 2004).
• Doctor Honoris Causa del Centro Agronómico Tropical de Investigación y Enseñanza (CATIE) en Costa Rica (2004).
• Doctor Honoris Causa de la Universidad de Asunción, Paraguay (2013).
• Honor al Mérito “Espiga Dorada” del Colegio de Ingenieros Agrónomos y Profesionales en Ciencias Agropecuarias de Bolivia–CIAB, La Paz, Bolivia (2015).
Es Profesor ad honórem del Colegio de Postgraduados, donde impartió clases en el nivel de postgrado. Fue director de la Unidad Irapuato del Centro de Investigación y de Estudios Avanzados (CINVESTAV-IPN), organismo en el que también se desempeñó como docente.
A nivel internacional dictó cátedra en el CATIE e impartió cursos especializados en Argentina, Colombia, Chile, Costa Rica, Ecuador, Venezuela, Austria, Jordania e Irán.
Ha sido miembro del grupo asesor de alto nivel del Grupo Consultivo para la Investigación Agrícola Internacional (CGIAR), de la Comisión de Ciencia y Tecnología del Consejo Nacional de Ciencia y Tecnología (CONACYT) de México, y del Instituto de la Universidad de California para México y los Estados Unidos (UC-MEXUS).
Actualmente se desempeña como secretario de Agricultura y Desarrollo Rural del Gobierno de México."</t>
  </si>
  <si>
    <t>Ministry of Infrastructure, Communications, and Transportation (Secretaría de Infraestructura, Comunicaciones y Transportes)</t>
  </si>
  <si>
    <t xml:space="preserve">"Artículo 26. Para el despacho de los asuntos del orden administrativo, el Poder Ejecutivo de la Unión contará con las siguientes dependencias: …
Secretaría de Infraestructura, Comunicaciones y Transportes…” </t>
  </si>
  <si>
    <t>Communication and Media; Transportation</t>
  </si>
  <si>
    <t>"Artículo 36.- A la Secretaría de Infraestructura, Comunicaciones y Transportes corresponde el despacho de los siguientes asuntos:
I.- Formular y conducir las políticas y programas para el desarrollo del transporte, con la intervención que las leyes otorgan a la Secretaría de Marina respecto al transporte por agua, así como de las comunicaciones, de acuerdo a las necesidades del país;
I Bis.- Elaborar y conducir las políticas de telecomunicaciones y radiodifusión del Gobierno Federal;
II.- Regular, inspeccionar y vigilar los servicios públicos de correos y telégrafos y sus servicios diversos ...
IV.- Otorgar concesiones y permisos para establecer y operar servicios aéreos en el territorio nacional, fomentar, regular y vigilar su funcionamiento y operación, así como negociar convenios para la prestación de servicios aéreos internacionales;
V.- Regular y vigilar la administración de los aeropuertos nacionales, conceder permisos para la construcción de aeropuertos particulares y vigilar su operación;
VI.- Administrar la operación de los servicios de control de tránsito, así como de información y seguridad de la navegación aérea ...
VIII.- Regular y vigilar la administración del sistema ferroviario;
IX.- Otorgar concesiones y permisos para la explotación de servicios de autotransportes en las carreteras federales y vigilar técnicamente su funcionamiento y operación, así como el cumplimiento de las disposiciones legales respectivas ...
XII.- Fijar las normas técnicas del funcionamiento y operación de los servicios públicos de comunicaciones y transportes aéreos y terrestres, y las tarifas para el cobro de los mismos, así como participar con la Secretaría de Hacienda y Crédito Público en el establecimiento de las tarifas de los servicios que presta la Administración Pública Federal de comunicaciones y transportes aéreos y terrestres;
XIII.- Fomentar la organización de sociedades cooperativas cuyo objeto sea la prestación de servicios de comunicaciones y transportes ...
XV.- Establecer los requisitos que deban satisfacer el personal técnico de la aviación civil, servicios públicos de transporte terrestre, así como conceder las licencias y autorizaciones respectivas ...
XXV.- Cuidar de los aspectos ecológicos y los relativos a la planeación del desarrollo urbano, en los derechos de vía de las vías federales de comunicación;
XXVI.- Promover y, en su caso, organizar la capacitación, investigación y el desarrollo tecnológico en materia de comunicaciones y transportes..."</t>
  </si>
  <si>
    <t>Infrastructure</t>
  </si>
  <si>
    <t>"Artículo 36.- A la Secretaría de Comunicaciones y Transportes corresponde el despacho de los siguientes asuntos: ...
V.- Regular y vigilar la administración de los aeropuertos nacionales, conceder permisos para la construcción de aeropuertos particulares y vigilar su operación ...
VII.- Construir las vías férreas, patios y terminales de carácter federal para el establecimiento y explotación de ferrocarriles, y la vigilancia técnica de su funcionamiento y operación ...
XI.- Participar en los convenios para la construcción y explotación de los puentes internacionales ...
XXI.- Construir y conservar los caminos y puentes federales, incluso los internacionales; así como las estaciones y centrales de autotransporte federal;
XXII.- Construir y conservar caminos y puentes, en cooperación con los gobiernos de las entidades federativas, con los municipios y los particulares;
XXIII.- Construir aeropuertos federales y cooperar con los gobiernos de los Estados y las autoridades municipales, en la construcción y conservación de obras de ese género;
XXIV.- Otorgar concesiones o permisos para construir las obras que le corresponda ejecutar..."</t>
  </si>
  <si>
    <t>"Promover sistemas de transporte y comunicaciones seguros, eficientes y competitivos, mediante el fortalecimiento del marco jurídico, la definición de políticas públicas y el diseño de estrategias que contribuyan al crecimiento sostenido de la economía y el desarrollo social equilibrado del país; ampliando la cobertura y accesibilidad de los servicios, logrando la integración de los mexicanos y respetando el medio ambiente."</t>
  </si>
  <si>
    <t>https://www.gob.mx/sct</t>
  </si>
  <si>
    <t>http://sct.gob.mx/normatecaNew/wp-content/uploads/2020/11/100_SRIO.pdf</t>
  </si>
  <si>
    <t>The Ministry of Communications and Public Works (Secretaría de Comunicaciones y Obras Públicas) was established in 1891. Prior to its establishment, the responsibility for communication and transportation was distributed among various government agencies. See Original Text for details.</t>
  </si>
  <si>
    <t>"La Secretaría de Comunicaciones y Transportes tiene su origen funcional en la Secretaría de Estado y del Despacho de Relaciones Exteriores e Interiores establecida el 8 de noviembre de 1821. Posteriormente, debido a las modificaciones efectuadas en el aparato de gobierno, las funciones relativas al ramo de comunicaciones y transportes se diseminaron entre varios organismos. 
En 1857, se funda la Administración General de Caminos y Peajes como un primer intento por centralizar las funciones encaminadas a satisfacer las necesidades de comunicación en el ámbito nacional, el cual se ve consolidado el 13 de mayo de 1891, fecha en la que se crea la Secretaría de Comunicaciones y Obras Públicas, misma que centralizó en forma definitiva tales funciones."</t>
  </si>
  <si>
    <t>2021</t>
  </si>
  <si>
    <t>[1] "SE REFORMAN DIVERSAS DISPOSICIONES DE LA LEY ORGÁNICA DE LA ADMINISTRACIÓN PÚBLICA FEDERAL
Artículo Único. Se reforman los artículos 26, párrafo décimo tercero; 30, fracción XIV; 32 Bis, fracción XXXIV; 36, primer párrafo y 38, fracción XXXIII de la Ley Orgánica de la Administración Pública Federal, para quedar como sigue:
Artículo 26.- ...
Secretaría de Infraestructura, Comunicaciones y Transportes..."
[2] "'Con 100 votos en favor y una abstención, el pleno del Senado de la República cambia el nombre a la Secretaría de Comunicaciones y Transportes (SCT) por Secretaría de Infraestructura, Comunicaciones y Transportes...'”</t>
  </si>
  <si>
    <t>MXN $65,553,589,581(signed 26 November 2021, in force 1 January 2022)</t>
  </si>
  <si>
    <t>"Artículo 36.- A la Secretaría de Infraestructura, Comunicaciones y Transportes corresponde el despacho de los siguientes asuntos:
I. Formular y conducir las políticas y programas para el desarrollo de las comunicaciones y transporte terrestre y aéreo, de acuerdo a las necesidades del país;
I Bis.- Elaborar y conducir las políticas de telecomunicaciones y radiodifusión del Gobierno Federal;
II.- Regular, inspeccionar y vigilar los servicios públicos de correos y telégrafos y sus servicios diversos ...
IV.- Otorgar concesiones y permisos para establecer y operar servicios aéreos en el territorio nacional, fomentar, regular y vigilar su funcionamiento y operación, así como negociar convenios para la prestación de servicios aéreos internacionales;
V.- Regular y vigilar la administración de los aeropuertos nacionales, conceder permisos para la construcción de aeropuertos particulares y vigilar su operación;
VI.- Administrar la operación de los servicios de control de tránsito, así como de información y seguridad de la navegación aérea;
VII.- Construir las vías férreas, patios y terminales de carácter federal para el establecimiento y explotación de ferrocarriles, y la vigilancia técnica de su funcionamiento y operación;
VIII.- Regular y vigilar la administración del sistema ferroviario;
IX.- Otorgar concesiones y permisos para la explotación de servicios de autotransportes en las carreteras federales y vigilar técnicamente su funcionamiento y operación, así como el cumplimiento de las disposiciones legales respectivas ...
XI.- Participar en los convenios para la construcción y explotación de los puentes internacionales;
XII. Fijar las normas técnicas del funcionamiento y operación de los servicios públicos de comunicaciones y transportes aéreos y terrestres, y las tarifas para el cobro de los mismos, así como participar con la Secretaría de Hacienda y Crédito Público en el establecimiento de las tarifas de los servicios que presta la Administración Pública Federal de comunicaciones y transportes aéreos y terrestres;
XIII.- Fomentar la organización de sociedades cooperativas cuyo objeto sea la prestación de servicios de comunicaciones y transportes ...
XV. Establecer los requisitos que deban satisfacer el personal técnico de la aviación civil, servicios públicos de transporte terrestre, así como conceder las licencias y autorizaciones respectivas ...
XXI.- Construir y conservar los caminos y puentes federales, incluso los internacionales; así como las estaciones y centrales de autotransporte federal;
XXII.- Construir y conservar caminos y puentes, en cooperación con los gobiernos de las entidades federativas, con los municipios y los particulares;
XXIII.- Construir aeropuertos federales y cooperar con los gobiernos de los Estados y las autoridades municipales, en la construcción y conservación de obras de ese género;
XXIV.- Otorgar concesiones o permisos para construir las obras que le corresponda ejecutar;
XXV.- Cuidar de los aspectos ecológicos y los relativos a la planeación del desarrollo urbano, en los derechos de vía de las vías federales de comunicación;
XXVI.- Promover y, en su caso, organizar la capacitación, investigación y el desarrollo tecnológico en materia de comunicaciones y transportes, y
XXVII.- Los demás que expresamente le fijen las leyes y reglamentos."</t>
  </si>
  <si>
    <t xml:space="preserve">Community Council of Social Participation (Comité Comunitario de Participación Social)
</t>
  </si>
  <si>
    <t>Jorge Arganis Díaz Leal</t>
  </si>
  <si>
    <t>23 July 2020–present</t>
  </si>
  <si>
    <t>"Jorge Arganis Díaz Leal es ingeniero civil egresado de la Facultad de Ingeniería de la Universidad Nacional Autónoma de México (UNAM), donde también ha sido profesor durante casi tres décadas.
Fue Director General de Obras Públicas del Gobierno de la Ciudad de México.
Ha ocupado los cargos de tesorero y presidente de la Sociedad de Alumnos de la Facultad de Ingeniería; presidente de la Generación 60, coordinador general de la Asamblea de Generaciones y consejero de la Cámara Nacional de la Industria de la Construcción.
En el Colegio de Ingenieros Civiles de México ha sido coordinador de diversos Comités, secretario del XVI Consejo Directivo, vicepresidente del XXIII Consejo Directivo y presidente del XXV Consejo Directivo; representante por parte de México en la Federación Iberoamericana de Ingeniería Civil y Construcción.
Ha sido miembro del Comité Mexicano para la Práctica Internacional de la Ingeniería, en el Marco del Tratado de Libre Comercio y vicepresidente del Área Civil de la Unión Mexicana de Asociaciones de Ingeniería (UMAI). Fue Coordinador del Comité de Ética y Profesionalismo del North American Alliance for Civil Engineering (NAACE).
Asimismo, socio fundador de Causa Ciudadana, A.P.N. y primer coordinador del Grupo Ingenieros para el Cambio (INPAC), organizaciones políticas plurales.
La Asamblea de Generaciones de la Facultad de Ingeniería de la UNAM le otorgó el Reconocimiento a la Actividad Gremial en 1985, la Texas Society of Professional Engineers lo designó socio honorario en 1993 y en 1998 el Colegio de Ingenieros Civiles de México le otorgó la calidad de Miembro Emérito."</t>
  </si>
  <si>
    <t>Javier Jiménez Espriú</t>
  </si>
  <si>
    <t>1 December 2018–23 July 2020</t>
  </si>
  <si>
    <t>"Secretario de Comunicaciones y Transportes
Nació en la Ciudad de México en 1937, en 1960 recibió el título como Ingeniero Mecánico Electricista en la Facultad de Ingeniería de la UNAM, más tarde realizó sus estudios de posgrado en el Conservatoire des Arts et Metiers de París.
Ocupó los siguientes cargos honoríficos: Presidente del Consejo Directivo de la Fundación Javier Barros Sierra, A. C., Miembro de la Comisión México – Estados Unidos para el Intercambio Educativo y Cultural y Miembro del Consejo Consultivo de la Fundación UNAM, A. C.
Es miembro de Número de la Real Academia de Ingeniería de Suecia y de la Academia Internacional de Astronáutica, Sección Ingeniería y del Consejo Directivo del Instituto Mexicano del Petróleo, del Instituto Mexicano de Investigaciones Eléctricas, Fundador del Instituto Mexicano del Transporte y del Instituto Mexicano de Comunicaciones, del Servicio Postal Mexicano y de Telégrafos Nacionales.
Trayectoria profesional
- Fue Profesor de Tiempo Completo y Catedrático en la UNAM, durante más de 30 años.
- De 1997 a 2007 fue Miembro de la Junta de Gobierno de la UNAM.
- En la Universidad Nacional Autónoma de México fue Secretario General Administrativo de 1973 a 1982
- Director de la Facultad de Ingeniería de la UNAM de 1978 a 1982.
- Es el Fundador y Primer Presidente de la Academia de Música del Palacio de Minería (1978) y de su Orquesta Sinfónica y de la Feria Internacional del Libro del Palacio de Minería (1979).
- Fue Subsecretario de Comunicaciones y Desarrollo Tecnológico (1982-1988) de la SCT.
- Subdirector Comercial de Petróleos Mexicanos (1990-1992)
- Director General de la Compañía Mexicana de Aviación (1994-1995).
- De 1998 a 2014 fue Miembro Honorario de la Junta de Gobierno del Instituto Nacional de Astrofísica, Óptica y Electrónica INAOE.
- Es Presidente del Consejo Directivo de la Escuela de Ingeniería 'Heberto Castillo Martínez'.
- En 2016 fue electo Constituyente de la Ciudad de México
- Ha sido Presidente del Consejo de Administración de Turborreactores S. A. de C. V. y miembro de los Consejos de Administración de Teléfonos de México S. A. de C. V., Banco Nacional de México, Compañía Mexicana de Aviación, Aeronaves de México y del Grupo IDESA.
- Fue Presidente de la Academia Mexicana de Ingeniería de la que es Académico de Honor y Miembro fundador de la misma; de la Sociedad de Exalumnos de la Facultad de Ingeniería de la que es Miembro Fundador; de la Asociación de Ingenieros Universitarios Mecánicos Electricistas, AIUME de la que es Fundador; de la Asociación de Facultades y Escuelas de Ingeniería, ANFEI; de la Asociación Nacional de Instituciones de Educación en Informática;  de la Asociación Internacional para la Educación Continua para Ingenieros (IACEE) y de la Academia Mexicana de Ciencias, Artes, Tecnología y Humanidades AMCATH."</t>
  </si>
  <si>
    <t>Ministry of Labor and Social Welfare (Secretaría del Trabajo y Previsión Social)</t>
  </si>
  <si>
    <t>"Artículo 26. Para el despacho de los asuntos del orden administrativo, el Poder Ejecutivo de la Unión contará con las siguientes dependencias: …
Secretaría del Trabajo y Previsión Social…”</t>
  </si>
  <si>
    <t>Labor; Welfare</t>
  </si>
  <si>
    <t>"Artículo 40.- A la Secretaría del Trabajo y Previsión Social corresponde el despacho de los siguientes asuntos:
I.- Vigilar la observancia y aplicación de las disposiciones relativas contenidas en el artículo 123 y demás de la Constitución Federal, en la Ley Federal del Trabajo y en sus reglamentos;
II.- Procurar el equilibrio entre los factores de la producción, de conformidad con las disposiciones legales relativas;
III.- Intervenir en los contratos de trabajo de los nacionales que vayan a prestar sus servicios en el extranjero, en cooperación con las Secretarías de Gobernación, de Economía y de Relaciones Exteriores;
IV.- Coordinar la formulación y promulgación de los contratos-ley de trabajo;
V.- Promover el incremento de la productividad del trabajo;
VI.- Promover el desarrollo de la capacitación y el adiestramiento en y para el trabajo, así como realizar investigaciones, prestar servicios de asesoría e impartir cursos de capacitación que para incrementar la productividad en el trabajo requieran los sectores productivos del país, en coordinación con la Secretaría de Educación Pública;
VII.- Establecer y dirigir el servicio nacional de empleo y vigilar su funcionamiento;
VIII.- Coordinar la integración y establecimiento de las Juntas Federales de Conciliación, de la Federal de Conciliación y Arbitraje y de las comisiones que se formen para regular las relaciones obrero patronales que sean de jurisdicción federal, así como vigilar su funcionamiento;
IX.- Llevar el registro de las asociaciones obreras, patronales y profesionales de jurisdicción federal que se ajusten a las leyes;
X.- Promover la organización de toda clase de sociedades cooperativas y demás formas de organización social para el trabajo, en coordinación con las dependencias competentes, así como resolver, tramitar y registrar su constitución, disolución y liquidación;
XI.- Estudiar y ordenar las medidas de seguridad e higiene industriales, para la protección de los trabajadores, y vigilar su cumplimiento;
XII. Dirigir y coordinar la Procuraduría Federal de la Defensa del Trabajo;
XIII.- Organizar y patrocinar exposiciones y museos de trabajo y previsión social;
XIV.- Participar en los congresos y reuniones internacionales de trabajo, de acuerdo con la Secretaría de Relaciones Exteriores;
XV.- Llevar las estadísticas generales correspondientes a la materia del trabajo, de acuerdo con las disposiciones que establezca la Secretaría de Hacienda y Crédito Público;
XVI.- Establecer la política y coordinar los servicios de seguridad social de la Administración Pública Federal, así como intervenir en los asuntos relacionados con el seguro social en los términos de la Ley;
XVII.- Estudiar y proyectar planes para impulsar la ocupación en el país;
XVIII. Promover la cultura y recreación entre los trabajadores y sus familias;
XIX. Promover la democracia sindical y el acceso a la contratación colectiva;
XX. Dar cumplimiento a los convenios internacionales en materia de derechos laborales;
XXI. Promover la organización de los jornaleros agrícolas y garantizar la protección laboral y de seguridad social que establece la legislación aplicable..."</t>
  </si>
  <si>
    <t>Human Rights</t>
  </si>
  <si>
    <t>"Artículo 40.- A la Secretaría del Trabajo y Previsión Social corresponde el despacho de los siguientes asuntos ...
XI.- Estudiar y ordenar las medidas de seguridad e higiene industriales, para la protección de los trabajadores, y vigilar su cumplimiento ...
XVI.- Establecer la política y coordinar los servicios de seguridad social de la Administración Pública Federal, así como intervenir en los asuntos relacionados con el seguro social en los términos de la Ley ...
XVIII. Promover la cultura y recreación entre los trabajadores y sus familias;
XIX. Promover la democracia sindical y el acceso a la contratación colectiva ...
XXI. Promover la organización de los jornaleros agrícolas y garantizar la protección laboral y de seguridad social que establece la legislación aplicable..."</t>
  </si>
  <si>
    <t>"Trabajamos para fortalecer la política laboral y observar el cumplimiento de los derechos laborales mediante la inclusión de jóvenes a través de la capacitación en el trabajo; el diálogo social, la democracia sindical y la negociación colectiva auténtica conforme el nuevo modelo laboral; la recuperación de activos de los salarios mínimos y los ingresos; la vigilancia del cumplimiento de la normativa laboral lógica en el trabajo; y el fortalecimiento de la intermediación laboral acción para el empleo habilidad que mejoren las condiciones laborales de las y los trabajadores incrementen su calidad de vida al igual que el de sus familias."</t>
  </si>
  <si>
    <t>https://www.gob.mx/stps/</t>
  </si>
  <si>
    <t>http://www.dof.gob.mx/imagenes_diarios/2021/04/07/MAT/img1.png</t>
  </si>
  <si>
    <t xml:space="preserve">The Ministry of Industry, Commerce, and Labor (Secretaría de Industria, Comercio y Trabajo) was established in 1917. Prior to its establishment, several ministries had a Department of Labor (Departamento del Trabajo). See Original Text for details. </t>
  </si>
  <si>
    <t>"Los orígenes del Sector Trabajo se remontan al año de 1911 con la creación del Departamento del Trabajo, dependiente de la Secretaría de Fomento, Colonización e Industria (28 de diciembre de 1911) …
En el año de 1914, se creó la Secretaría de Industria y Comercio, a la que se le adscribió el Departamento del Trabajo. Para el año de 1915, el Departamento del Trabajo se incorporó a la Secretaría de Gobernación ...
En ese mismo año [1917], la Ley de Secretarías de Estado incluyó la materia laboral como uno de los ramos de la administración pública al instituir dentro de la Secretaría de Industria, Comercio y Trabajo el servicio inspectivo del trabajo a cargo de un departamento específico.”</t>
  </si>
  <si>
    <t>"Los orígenes del Sector Trabajo se remontan al año de 1911 con la creación del Departamento del Trabajo, dependiente de la Secretaría de Fomento, Colonización e Industria (28 de diciembre de 1911)…
En el año de 1914, se creó la Secretaría de Industria y Comercio, a la que se le adscribió el Departamento del Trabajo. Para el año de 1915, el Departamento del Trabajo se incorporó a la Secretaría de Gobernación...
En ese mismo año [1917], la Ley de Secretarías de Estado incluyó la materia laboral como uno de los ramos de la administración pública al instituir dentro de la Secretaría de Industria, Comercio y Trabajo el servicio inspectivo del trabajo a cargo de un departamento específico.”</t>
  </si>
  <si>
    <t>"El 31 de diciembre de 1940 se reformó la Ley de Secretarías y Departamentos de Estado para crear la Secretaría del Trabajo y Previsión Social, y el 9 de abril de 1941 se expidió el primer Reglamento Interior."</t>
  </si>
  <si>
    <t>MXN $25,384,375,970 (signed 26 November 2021, in force 1 January 2022)</t>
  </si>
  <si>
    <t>"Artículo 40.- A la Secretaría del Trabajo y Previsión Social corresponde el despacho de los siguientes asuntos:
I.- Vigilar la observancia y aplicación de las disposiciones relativas contenidas en el artículo 123 y demás de la Constitución Federal, en la Ley Federal del Trabajo y en sus reglamentos;
II.- Procurar el equilibrio entre los factores de la producción, de conformidad con las disposiciones legales relativas;
III.- Intervenir en los contratos de trabajo de los nacionales que vayan a prestar sus servicios en el extranjero, en cooperación con las Secretarías de Gobernación, de Economía y de Relaciones Exteriores;
IV.- Coordinar la formulación y promulgación de los contratos-ley de trabajo;
V.- Promover el incremento de la productividad del trabajo;
VI.- Promover el desarrollo de la capacitación y el adiestramiento en y para el trabajo, así como realizar investigaciones, prestar servicios de asesoría e impartir cursos de capacitación que para incrementar la productividad en el trabajo requieran los sectores productivos del país, en coordinación con la Secretaría de Educación Pública;
VII.- Establecer y dirigir el servicio nacional de empleo y vigilar su funcionamiento;
VIII.- Coordinar la integración y establecimiento de las Juntas Federales de Conciliación, de la Federal de Conciliación y Arbitraje y de las comisiones que se formen para regular las relaciones obrero patronales que sean de jurisdicción federal, así como vigilar su funcionamiento;
IX.- Llevar el registro de las asociaciones obreras, patronales y profesionales de jurisdicción federal que se ajusten a las leyes;
X.- Promover la organización de toda clase de sociedades cooperativas y demás formas de organización social para el trabajo, en coordinación con las dependencias competentes, así como resolver, tramitar y registrar su constitución, disolución y liquidación;
XI.- Estudiar y ordenar las medidas de seguridad e higiene industriales, para la protección de los trabajadores, y vigilar su cumplimiento;
XII. Dirigir y coordinar la Procuraduría Federal de la Defensa del Trabajo;
XIII.- Organizar y patrocinar exposiciones y museos de trabajo y previsión social;
XIV.- Participar en los congresos y reuniones internacionales de trabajo, de acuerdo con la Secretaría de Relaciones Exteriores;
XV.- Llevar las estadísticas generales correspondientes a la materia del trabajo, de acuerdo con las disposiciones que establezca la Secretaría de Hacienda y Crédito Público;
XVI.- Establecer la política y coordinar los servicios de seguridad social de la Administración Pública Federal, así como intervenir en los asuntos relacionados con el seguro social en los términos de la Ley;
XVII.- Estudiar y proyectar planes para impulsar la ocupación en el país;
XVIII. Promover la cultura y recreación entre los trabajadores y sus familias;
XIX. Promover la democracia sindical y el acceso a la contratación colectiva;
XX. Dar cumplimiento a los convenios internacionales en materia de derechos laborales;
XXI. Promover la organización de los jornaleros agrícolas y garantizar la protección laboral y de seguridad social que establece la legislación aplicable, y
XXII. Los demás que le fijen expresamente las leyes y reglamentos."</t>
  </si>
  <si>
    <t>Technical Advisory Committee of the Federal Attorney Office for Labor Defense (Comité Técnico Consultivo de la Procuraduría Federal de la Defensa del Trabajo);
National Advisory Commission for Safety and Health at Work (Comisión Consultiva Nacional de Seguridad y Salud en el Trabajo);
National Advisory Committee for Standardization of Safety and Health at Work (Comité Consultivo Nacional de Normalización de Seguridad y Salud en el Trabajo);
Advisory Council of the National Joint Committee on Salary Protection (Consejo Consultivo del Comité Nacional Mixto de Protección al Salario);
National Committee on Cooperation and Productivity (Comité Nacional de Concertación y Productividad);
Social Comptroller of the Employment Support Program (Contraloría Social del Programa de Apoyo al Empleo)</t>
  </si>
  <si>
    <t>Luisa María Alcalde Luján</t>
  </si>
  <si>
    <t>"Luisa María Alcalde Luján (Ciudad de México, 1987) es Licenciada en Derecho por la Universidad Nacional Autónoma de México y tiene estudios de Maestría en Derecho por la Universidad de Berkeley California. 
Fue asistente de investigación en el Instituto de Investigaciones Jurídicas de la UNAM, posteriormente en 2011 fue Coordinadora Nacional de Morena Jóvenes y Estudiantes.
De 2012 a 2015 fue Diputada Federal en la 62 legislatura, en la que participó como secretaria en la comisión de Trabajo y Previsión Social.
Ha participado en diversas publicaciones entre las que destaca 'Del salario mínimo al salario digno', y ha colaborado en diversos medios impresos y audiovisuales.
Ha sido profesora de Derecho Colectivo del Trabajo."</t>
  </si>
  <si>
    <t>Current party affiliation is not available; Alcalde Luján's last known party affiliation was National Regeneration Movement (Movimiento Regeneración Nacional - MORENA), for which she was a deputy in the Chamber of Deputies (Cámara de Diputados) until 2015.</t>
  </si>
  <si>
    <t>[1] "En 2011 se afilió a Morena, donde fue Representante de jóvenes y estudiantes.
En 2012 fue electa diputada federal a la LXII Legislatura por el Partido Movimiento Ciudadano, donde fue secretaria en la comisión de Trabajo y Previsión Social, concluyendo el encargo en 2015."</t>
  </si>
  <si>
    <t>Ministry of Agrarian, Territorial, and Urban Development (Secretaría de Desarrollo Agrario, Territorial y Urbano)</t>
  </si>
  <si>
    <t xml:space="preserve">"Artículo 26. Para el despacho de los asuntos del orden administrativo, el Poder Ejecutivo de la Unión contará con las siguientes dependencias: …
Secretaría de Desarrollo Agrario, Territorial y Urbano…” </t>
  </si>
  <si>
    <t>Regional Development; Rural Development; Urban Development</t>
  </si>
  <si>
    <t>"Artículo 41. A la Secretaría de Desarrollo Agrario, Territorial y Urbano, corresponde el despacho de los siguientes asuntos: 
I. Elaborar y conducir las políticas de vivienda, ordenamiento territorial, desarrollo agrario y urbano, así como promover y coordinar con las entidades federativas, municipios y en su caso las alcaldías de la Ciudad de México, la elaboración de lineamientos para regular:
a) El crecimiento o surgimiento de asentamientos humanos y centros de población;
b) La regularización de la propiedad agraria y sus diversas figuras que la ley respectiva reconoce en los ejidos, las parcelas, las tierras ejidales y comunales, la pequeña propiedad agrícola, ganadera y forestal, los terrenos baldíos y nacionales, y los terrenos que sean propiedad de asociaciones de usuarios y de otras figuras asociativas con fines productivos;
c) La elaboración y aplicación territorial de criterios respecto al desarrollo urbano, la planeación, control y crecimiento de las ciudades y zonas metropolitanas del país, además de los centros de población en general, así como su respectiva infraestructura de comunicaciones, movilidad y de servicios, para incidir en la calidad de vida de las personas;
d) Los procesos de planeación de los asentamientos humanos y el desarrollo urbano, los relacionados a la conservación y aprovechamiento sustentable de los ecosistemas, recursos naturales y sus elementos;
e) La planeación habitacional y del desarrollo de vivienda, y
f) El aprovechamiento de las ventajas productivas de las diversas regiones del país;
II. Aplicar los preceptos agrarios del artículo 27 constitucional, así como las leyes agrarias y sus reglamentos, en lo que no corresponda a otras dependencias, entidades u otras autoridades en la materia;
III. Administrar el Registro Agrario Nacional;
IV. Conducir los mecanismos de concertación con las organizaciones campesinas;
V. Conocer de las cuestiones relativas a límites y deslinde de tierras ejidales y comunales;
VI. Resolver las cuestiones relacionadas con los problemas de los núcleos de población ejidal y de bienes comunales, en lo que no corresponda a otras dependencias o entidades, con la participación de las autoridades estatales y municipales;
VII. Cooperar con las autoridades competentes a la eficaz realización de los programas de conservación de tierras y aguas en los ejidos y comunidades;
VIII. Ejecutar las resoluciones y acuerdos que dicte el Presidente de la República en materia agraria, en términos de la legislación aplicable;
IX. Administrar los terrenos baldíos y nacionales y las demasías, así como establecer los planes y programas para su óptimo aprovechamiento;
X. Planear y proyectar la adecuada distribución de la población y la ordenación territorial de los centros de población, ciudades y zonas metropolitanas, bajo criterios de desarrollo sustentable, conjuntamente con las dependencias y entidades de la Administración Pública Federal competentes, y coordinar las acciones que el Ejecutivo Federal convenga con los gobiernos de las entidades federativas y municipales para la realización de acciones en esta materia, con la participación de los sectores social y privado;
XI. Prever a nivel nacional las necesidades de tierra para desarrollo urbano y vivienda, considerando la disponibilidad de agua determinada por la Secretaría de Medio Ambiente y Recursos Naturales y regular, en coordinación con los gobiernos de las entidades federativas y municipales, los mecanismos para satisfacer dichas necesidades;
XII. Elaborar, apoyar y ejecutar programas para satisfacer las necesidades de suelo urbano y el establecimiento de provisiones y reservas territoriales para el adecuado desarrollo de los centros de población, en coordinación con las dependencias y entidades de la Administración Pública Federal correspondientes y los gobiernos de las entidades federativas y municipales, y con la participación de los diversos grupos sociales ...
XIII. Promover y concertar programas de vivienda y de desarrollo urbano y metropolitano, y apoyar su ejecución, con la participación de los gobiernos de las entidades federativas y municipales, así como de los sectores social y privado, a efecto de que el desarrollo nacional en la materia se oriente hacia una planeación sustentable y de integración;
XIV. Fomentar la organización de sociedades cooperativas de vivienda y materiales de construcción, en coordinación con las Secretarías del Trabajo y Previsión Social y de Economía;
XV. Planear, diseñar, promover, apoyar y evaluar mecanismos de financiamiento para el desarrollo regional y urbano, así como para la vivienda, con la participación de las dependencias y entidades de la Administración Pública Federal correspondientes, de los gobiernos de las entidades federativas y municipales, de las instituciones de crédito y de los diversos grupos sociales;
XVI. Apoyar los programas de modernización de los registros públicos de propiedad;
XVII. Facilitar las acciones de coordinación de los entes públicos responsables de la planeación urbana y metropolitana en las entidades federativas y municipios cuando así lo convengan;
XVIII. Proyectar y coordinar, con la participación que corresponda a los gobiernos de las entidades federativas y municipales, la planeación regional del desarrollo;
XIX. Elaborar los programas regionales y especiales que le señale el Ejecutivo Federal, tomando en cuenta las propuestas que para el efecto realicen las dependencias y entidades de la Administración Pública Federal y los gobiernos de las entidades federativas y municipales, así como autorizar las acciones e inversiones convenidas en el marco de lo dispuesto en la fracción que antecede, en coordinación con la Secretaría de Hacienda y Crédito Público;
XX. Promover y ejecutar la construcción de obras de infraestructura y equipamiento para el desarrollo regional y urbano, en coordinación con los gobiernos estatales y municipales y con la participación de los sectores social y privado;
XXI. Aportar diagnósticos y estudios al Consejo Nacional de Población en materia de crecimiento demográfico y su impacto en el ámbito territorial;
XXII. Participar en la definición de la política inmobiliaria de la Administración Pública Federal;
XXIII. Promover y propiciar el adecuado cumplimiento de la normatividad en materia de ordenamiento del territorio, desarrollo urbano y vivienda;
XXIV. Ejercitar el derecho de expropiación por causa de utilidad pública en aquellos casos no encomendados a otra dependencia;
XXV. Participar en la elaboración de los métodos e instrumentos para identificar zonas de alto riesgo ante fenómenos naturales, para su prevención y mitigación;
XXVI. Emitir opinión ante la Secretaría de Hacienda y Crédito Público en los proyectos de inversión pública con impacto territorial, regional y urbano;
XXVII. Diseñar los programas de modernización de los registros públicos inmobiliarios así como los catastros, a través de la administración de la plataforma nacional de información a que se refiere la Ley General de Asentamientos Humanos, Ordenamiento Territorial y Desarrollo Urbano..."</t>
  </si>
  <si>
    <t>Housing; Infrastructure</t>
  </si>
  <si>
    <t>"Artículo 41. A la Secretaría de Desarrollo Agrario, Territorial y Urbano, corresponde el despacho de los siguientes asuntos:
I. Elaborar y conducir las políticas de vivienda, ordenamiento territorial, desarrollo agrario y urbano, así como promover y coordinar con las entidades federativas, municipios y en su caso las alcaldías de la Ciudad de México, la elaboración de lineamientos para regular:
a) El crecimiento o surgimiento de asentamientos humanos y centros de población ...
c) La elaboración y aplicación territorial de criterios respecto al desarrollo urbano, la planeación, control y crecimiento de las ciudades y zonas metropolitanas del país, además de los centros de población en general, así como su respectiva infraestructura de comunicaciones, movilidad y de servicios, para incidir en la calidad de vida de las personas;
d) Los procesos de planeación de los asentamientos humanos y el desarrollo urbano, los relacionados a la conservación y aprovechamiento sustentable de los ecosistemas, recursos naturales y sus elementos;
e) La planeación habitacional y del desarrollo de vivienda ...
X. Planear y proyectar la adecuada distribución de la población y la ordenación territorial de los centros de población, ciudades y zonas metropolitanas, bajo criterios de desarrollo sustentable, conjuntamente con las dependencias y entidades de la Administración Pública Federal competentes, y coordinar las acciones que el Ejecutivo Federal convenga con los gobiernos de las entidades federativas y municipales para la realización de acciones en esta materia, con la participación de los sectores social y privado;
XI. Prever a nivel nacional las necesidades de tierra para desarrollo urbano y vivienda, considerando la disponibilidad de agua determinada por la Secretaría de Medio Ambiente y Recursos Naturales y regular, en coordinación con los gobiernos de las entidades federativas y municipales, los mecanismos para satisfacer dichas necesidades;
XII. Elaborar, apoyar y ejecutar programas para satisfacer las necesidades de suelo urbano y el establecimiento de provisiones y reservas territoriales para el adecuado desarrollo de los centros de población, en coordinación con las dependencias y entidades de la Administración Pública Federal correspondientes y los gobiernos de las entidades federativas y municipales, y con la participación de los diversos grupos sociales ...
XIII. Promover y concertar programas de vivienda y de desarrollo urbano y metropolitano, y apoyar su ejecución, con la participación de los gobiernos de las entidades federativas y municipales, así como de los sectores social y privado, a efecto de que el desarrollo nacional en la materia se oriente hacia una planeación sustentable y de integración;
XIV. Fomentar la organización de sociedades cooperativas de vivienda y materiales de construcción, en coordinación con las Secretarías del Trabajo y Previsión Social y de Economía;
XV. Planear, diseñar, promover, apoyar y evaluar mecanismos de financiamiento para el desarrollo regional y urbano, así como para la vivienda, con la participación de las dependencias y entidades de la Administración Pública Federal correspondientes, de los gobiernos de las entidades federativas y municipales, de las instituciones de crédito y de los diversos grupos sociales;
XVI. Apoyar los programas de modernización de los registros públicos de propiedad ...
XX. Promover y ejecutar la construcción de obras de infraestructura y equipamiento para el desarrollo regional y urbano, en coordinación con los gobiernos estatales y municipales y con la participación de los sectores social y privado ...
XXII. Participar en la definición de la política inmobiliaria de la Administración Pública Federal ...
XXVII. Diseñar los programas de modernización de los registros públicos inmobiliarios así como los catastros, a través de la administración de la plataforma nacional de información a que se refiere la Ley General de Asentamientos Humanos, Ordenamiento Territorial y Desarrollo Urbano..."</t>
  </si>
  <si>
    <t>"Impulsar el desarrollo territorial sostenible e incluyente del país mediante el diseño, coordinación e implementación de políticas de ordenamiento territorial, desarrollo agrario y desarrollo urbano y de vivienda adecuada, con un enfoque transversal y articulado con el Plan Nacional de Desarrollo, a fin de contribuir a la  mejora  del bienestar de la población que habita o transita en el territorio nacional."</t>
  </si>
  <si>
    <t>https://www.gob.mx/sedatu/</t>
  </si>
  <si>
    <t>https://sistemas.sedatu.gob.mx/repositorio/s/C9h9BMr_QJuzmSJeMMsIVg</t>
  </si>
  <si>
    <t>1974</t>
  </si>
  <si>
    <t>[1] "...la extinta Secretaría de la Reforma Agraria hoy Secretaría de Desarrollo Agrario, Territorial y Urbano..."
[2] "...el 31 de diciembre de 1974, el Departamento de Asuntos Agrarios y Colonización, se transformó en la Secretaría de la Reforma Agraria."</t>
  </si>
  <si>
    <t>Ministry of Agrarian Reform (Secretaría de la Reforma Agraria)</t>
  </si>
  <si>
    <t>2013</t>
  </si>
  <si>
    <t>"El 2 de enero de 2013, se publicó en el Diario Oficial de la Federación el Decreto por el que se reforman, adicionan y derogan diversas disposiciones de la Ley Orgánica de la Administración Pública Federal, en el cual se crea la Secretaría de Desarrollo Agrario, Territorial y Urbano (SEDATU)..."</t>
  </si>
  <si>
    <t>MXN $12,868,470,195 (signed 26 November 2021, in force 1 January 2022)</t>
  </si>
  <si>
    <t>"Artículo 41. A la Secretaría de Desarrollo Agrario, Territorial y Urbano, corresponde el despacho de los siguientes asuntos:
I. Elaborar y conducir las políticas de vivienda, ordenamiento territorial, desarrollo agrario y urbano, así como promover y coordinar con las entidades federativas, municipios y en su caso las alcaldías de la Ciudad de México, la elaboración de lineamientos para regular:
a) El crecimiento o surgimiento de asentamientos humanos y centros de población;
b) La regularización de la propiedad agraria y sus diversas figuras que la ley respectiva reconoce en los ejidos, las parcelas, las tierras ejidales y comunales, la pequeña propiedad agrícola, ganadera y forestal, los terrenos baldíos y nacionales, y los terrenos que sean propiedad de asociaciones de usuarios y de otras figuras asociativas con fines productivos;
c) La elaboración y aplicación territorial de criterios respecto al desarrollo urbano, la planeación, control y crecimiento de las ciudades y zonas metropolitanas del país, además de los centros de población en general, así como su respectiva infraestructura de comunicaciones, movilidad y de servicios, para incidir en la calidad de vida de las personas;
d) Los procesos de planeación de los asentamientos humanos y el desarrollo urbano, los relacionados a la conservación y aprovechamiento sustentable de los ecosistemas, recursos naturales y sus elementos;
e) La planeación habitacional y del desarrollo de vivienda, y
f) El aprovechamiento de las ventajas productivas de las diversas regiones del país;
II. Aplicar los preceptos agrarios del artículo 27 constitucional, así como las leyes agrarias y sus reglamentos, en lo que no corresponda a otras dependencias, entidades u otras autoridades en la materia;
III. Administrar el Registro Agrario Nacional;
IV. Conducir los mecanismos de concertación con las organizaciones campesinas;
V. Conocer de las cuestiones relativas a límites y deslinde de tierras ejidales y comunales;
VI. Resolver las cuestiones relacionadas con los problemas de los núcleos de población ejidal y de bienes comunales, en lo que no corresponda a otras dependencias o entidades, con la participación de las autoridades estatales y municipales;
VII. Cooperar con las autoridades competentes a la eficaz realización de los programas de conservación de tierras y aguas en los ejidos y comunidades;
VIII. Ejecutar las resoluciones y acuerdos que dicte el Presidente de la República en materia agraria, en términos de la legislación aplicable;
IX. Administrar los terrenos baldíos y nacionales y las demasías, así como establecer los planes y programas para su óptimo aprovechamiento;
X. Planear y proyectar la adecuada distribución de la población y la ordenación territorial de los centros de población, ciudades y zonas metropolitanas, bajo criterios de desarrollo sustentable, conjuntamente con las dependencias y entidades de la Administración Pública Federal competentes, y coordinar las acciones que el Ejecutivo Federal convenga con los gobiernos de las entidades federativas y municipales para la realización de acciones en esta materia, con la participación de los sectores social y privado;
XI. Prever a nivel nacional las necesidades de tierra para desarrollo urbano y vivienda, considerando la disponibilidad de agua determinada por la Secretaría de Medio Ambiente y Recursos Naturales y regular, en coordinación con los gobiernos de las entidades federativas y municipales, los mecanismos para satisfacer dichas necesidades;
XII. Elaborar, apoyar y ejecutar programas para satisfacer las necesidades de suelo urbano y el establecimiento de provisiones y reservas territoriales para el adecuado desarrollo de los centros de población, en coordinación con las dependencias y entidades de la Administración Pública Federal correspondientes y los gobiernos de las entidades federativas y municipales, y con la participación de los diversos grupos sociales;
XII Bis. Establecer mecanismos para el ejercicio del derecho de preferencia a que se refiere el artículo 84 de la Ley General de Asentamientos Humanos, Ordenamiento Territorial y Desarrollo Urbano;
XIII. Promover y concertar programas de vivienda y de desarrollo urbano y metropolitano, y apoyar su ejecución, con la participación de los gobiernos de las entidades federativas y municipales, así como de los sectores social y privado, a efecto de que el desarrollo nacional en la materia se oriente hacia una planeación sustentable y de integración;
XIV. Fomentar la organización de sociedades cooperativas de vivienda y materiales de construcción, en coordinación con las Secretarías del Trabajo y Previsión Social y de Economía;
XV. Planear, diseñar, promover, apoyar y evaluar mecanismos de financiamiento para el desarrollo regional y urbano, así como para la vivienda, con la participación de las dependencias y entidades de la Administración Pública Federal correspondientes, de los gobiernos de las entidades federativas y municipales, de las instituciones de crédito y de los diversos grupos sociales;
XVI. Apoyar los programas de modernización de los registros públicos de propiedad;
XVII. Facilitar las acciones de coordinación de los entes públicos responsables de la planeación urbana y metropolitana en las entidades federativas y municipios cuando así lo convengan;
XVIII. Proyectar y coordinar, con la participación que corresponda a los gobiernos de las entidades federativas y municipales, la planeación regional del desarrollo;
XIX. Elaborar los programas regionales y especiales que le señale el Ejecutivo Federal, tomando en cuenta las propuestas que para el efecto realicen las dependencias y entidades de la Administración Pública Federal y los gobiernos de las entidades federativas y municipales, así como autorizar las acciones e inversiones convenidas en el marco de lo dispuesto en la fracción que antecede, en coordinación con la Secretaría de Hacienda y Crédito Público;
XX. Promover y ejecutar la construcción de obras de infraestructura y equipamiento para el desarrollo regional y urbano, en coordinación con los gobiernos estatales y municipales y con la participación de los sectores social y privado;
XXI. Aportar diagnósticos y estudios al Consejo Nacional de Población en materia de crecimiento demográfico y su impacto en el ámbito territorial;
XXII. Participar en la definición de la política inmobiliaria de la Administración Pública Federal; 
XXIII. Promover y propiciar el adecuado cumplimiento de la normatividad en materia de ordenamiento del territorio, desarrollo urbano y vivienda;
XXIV. Ejercitar el derecho de expropiación por causa de utilidad pública en aquellos casos no encomendados a otra dependencia;
XXV. Participar en la elaboración de los métodos e instrumentos para identificar zonas de alto riesgo ante fenómenos naturales, para su prevención y mitigación;
XXVI. Emitir opinión ante la Secretaría de Hacienda y Crédito Público en los proyectos de inversión pública con impacto territorial, regional y urbano;
XXVII. Diseñar los programas de modernización de los registros públicos inmobiliarios así como los catastros, a través de la administración de la plataforma nacional de información a que se refiere la Ley General de Asentamientos Humanos, Ordenamiento Territorial y Desarrollo Urbano, y
XXVIII. Los demás que le fijen expresamente las leyes y reglamentos."</t>
  </si>
  <si>
    <t>Round Table on the Social Production of Housing (Mesa de Producción Social de Vivienda);
Round Table on Sustainable Housing (Mesa Transversal de Vivienda Sustentable)</t>
  </si>
  <si>
    <t>Román Meyer Falcón</t>
  </si>
  <si>
    <t>"37 años (Ciudad de México, 1983)
Arquitecto egresado del Instituto Tecnológico de Estudios Superiores de Monterrey (ITESM), con estudios de Maestría en Gestión Creativa y Transformación de la Ciudad por la Universidad Politécnica de Cataluña, en Barcelona (UPC).
El titular de la SEDATU se ha especializado en Desarrollo Económico Sustentable y Urbanismo, con un enfoque social, de salud pública y prevención del delito.
En la academia, se ha desempeñado como catedrático en la Universidad Iberoamericana, donde ha impartido cátedras de Urbanismo Social que se destacan por promover estrategias de prevención del delito e inclusión social en comunidades con altos índices de delincuencia y exclusión social.
Dentro de la Administración Pública se ha desempeñado como Director de Proyectos Estratégicos de la Secretaría de Salud del Gobierno de la Ciudad de México y como asesor técnico para la Secretaría de Finanzas.
A nivel nacional, Román Meyer Falcón cuenta con proyectos de desarrollo urbano y económico con un enfoque de combate a la desigualdad social, tareas que combina con la investigación y docencia, como el Informe sobre el crecimiento, la gestión urbana y los derechos humanos en la Ciudad de México, donde relata los procesos históricos urbanos más significativos de la Ciudad de México.
Entre sus proyectos de Desarrollo Urbano se encuentran el Centro Cultural El Rosario, en la Delegación Azcapotzalco, que busca la integración social a través de actividades culturales y tecnológicas.
También destacó su participación en el Estudio de Necesidades y Prioridades de inversión Costa Chica–Texcoco, documento directriz sobre las herramientas en la gestión urbana.
Colaborador especializado en urbanismo y políticas públicas de medios como El Universal, Diario Reforma, Milenio Diario, El Heraldo de México, Animal Político, Nexos, entre otros."</t>
  </si>
  <si>
    <t>Ministry of Public Education (Secretaría de Educación Pública)</t>
  </si>
  <si>
    <t xml:space="preserve">"Artículo 26. Para el despacho de los asuntos del orden administrativo, el Poder Ejecutivo de la Unión contará con las siguientes dependencias: …
Secretaría de Educación Pública…” </t>
  </si>
  <si>
    <t>Education</t>
  </si>
  <si>
    <t>"Artículo 38.- A la Secretaría de Educación Pública corresponde el despacho de los siguientes asuntos:
I.- Organizar, vigilar y desarrollar en las escuelas oficiales, incorporadas o reconocidas;
a) La enseñanza preescolar, primaria, secundaria y normal, urbana, semiurbana y rural.
b) La enseñanza que se imparta en las escuelas, a que se refiere la fracción XII del Artículo 123 Constitucional.
c) La enseñanza técnica, industrial, comercial y de artes y oficios, incluida la educación que se imparta a los adultos.
d) La enseñanza agrícola, con la cooperación de la Secretaría de Agricultura, Ganadería, Desarrollo Rural, Pesca y Alimentación; 
e) La enseñanza superior y profesional.
f) La enseñanza deportiva y militar, y la cultura física en general;
II. Organizar y desarrollar la educación artística, en coordinación con la Secretaría de Cultura, que se imparta en las escuelas e institutos oficiales, incorporados o reconocidos para la enseñanza y difusión de las bellas artes y de las artes populares;
III. Establecer, en colaboración con el Instituto Nacional para la Evaluación de la Educación, un sistema destinado a obtener, sistematizar, procesar, automatizar, analizar, estudiar, difundir y poner al alcance de la sociedad, información sobre la operación, cobertura, equidad, calidad y demás atributos y condiciones estructurales del sistema educativo nacional;
IV.- Crear y mantener, en su caso, escuelas de todas clases que funcionen en la República, dependientes de la Federación, exceptuadas las que por la Ley estén adscritas a otras dependencias del Gobierno Federal;
V.- Vigilar que se observen y cumplan las disposiciones relacionadas con la educación preescolar, primaria, secundaria, técnica y normal, establecidas en la Constitución y prescribir las normas a que debe ajustarse la incorporación de las escuelas particulares al sistema educativo nacional;
VI.- Ejercer la supervisión y vigilancia que proceda en los planteles que impartan educación en la República, conforme a lo prescrito por el Artículo 3o. Constitucional;
VII.- Organizar, administrar y enriquecer sistemáticamente las bibliotecas generales o especializadas que sostenga la propia Secretaría o que formen parte de sus dependencias ...
IX. Patrocinar la realización de congresos, asambleas y reuniones, eventos, competencias y concursos de carácter científico, técnico y educativo;
X. Fomentar la lectura en todo el país, especialmente entre la niñez y la juventud, así como crear repositorios en bibliotecas, tanto físicas como digitales, dirigidos a fortalecer la identidad colectiva y acrecentar la memoria histórica y cultural nacional, regional, local y comunitaria;
XI.- Mantener al corriente el escalafón del magisterio y el seguro del maestro, y crear un sistema de compensaciones y estímulos para el profesorado; atendiendo a las directrices que emita la Secretaría de Hacienda y Crédito Público sobre el sistema general de administración y desarrollo de personal;
XII. Garantizar la capacitación y formación continuas del magisterio del país, así como del personal directivo y de supervisión escolar, con el fin de contribuir a su profesionalización y al desarrollo de competencias docentes, incluidas las referidas al aprovechamiento de tecnologías de la información y comunicación;
XIII.- Otorgar becas para que los estudiantes de nacionalidad mexicana puedan realizar investigaciones o completar ciclos de estudios en el extranjero;
XIV. Regir el sistema educativo nacional; formular, regular, coordinar y conducir la política educativa que competa al Ejecutivo y contribuir al fortalecimiento de las instituciones educativas públicas;
XV.- Revalidar estudios y títulos, y conceder autorización para el ejercicio de las capacidades que acrediten;
XVI.- Vigilar, con auxilio de las asociaciones de profesionistas, el correcto ejercicio de las profesiones;
XVII. Participar en la coordinación de los programas en que la educación sea uno de sus componentes, particularmente los de desarrollo en la primera infancia;
XVIII. Intervenir, en los términos que defina la ley, en programas institucionales, regionales y sectoriales de inclusión social que tengan un componente educativo, dirigidos a la población que vive en situación de pobreza extrema;
XIX. Coordinar con los organismos sectorizados la elaboración de los programas nacionales de educación, deporte y juventud;
XX. En coordinación con las autoridades educativas de las entidades federativas, diseñar y aplicar las políticas y programas tendientes a hacer efectivo el derecho a la educación;
XXI. Establecer los acuerdos para cumplir lo dispuesto por el artículo 3o. constitucional y promover la participación social en la materia;
XXII. Ejercer las facultades conferidas a la Federación en el artículo 3o. constitucional, salvo las que se atribuyan expresamente a otro organismo, con la participación de las autoridades de las entidades federativas, municipios y otros actores educativos ...
XXVII. Organizar, promover y supervisar programas de capacitación y adiestramiento en coordinación con las dependencias del Gobierno Federal, los Gobiernos de los Estados, del Distrito Federal y de los Municipios, las entidades públicas y privadas, así como los fideicomisos creados con tal propósito. A este fin organizará, igualmente, servicios de educación básica para adultos y sistemas de orientación vocacional de enseñanza abierta y de acreditación de estudios ...
XXIX. Establecer los criterios educativos en la producción cinematográfica, de radio y televisión y en la industria editorial;
XXX. Organizar y promover acciones tendientes al pleno desarrollo de la juventud y a su incorporación a las tareas nacionales, estableciendo para ello sistemas de servicio social, centros de estudio, programas de recreación y de atención a los problemas de los jóvenes, así como crear y organizar a este fin sistemas de enseñanza especial para niños, adolescentes y jóvenes que lo requieran;
XXX Bis.Promover la producción cinematográfica, de radio y televisión y de la industria editorial, con apego a lo dispuesto por el artículo 3o. constitucional, cuando se trate de cuestiones educativas, y dirigir y coordinar la administración de las estaciones radiodifusoras y televisoras públicas que tengan preponderantemente fines educativos, con exclusión de las que dependan de otras Secretarías de Estado. Aquellas estaciones de radio que incorporen en su programación contenido cultural deberán tomar en consideración las directrices que en esta materia proponga la Secretaría de Cultura;
XXXI. Conducir, en el ámbito de su competencia, las relaciones del Poder Ejecutivo con las autoridades educativas de las entidades federativas y de los municipios, con el magisterio nacional, con instituciones especializadas en educación, con agrupaciones ciudadanas, organizaciones sociales y demás actores sociales en la materia;
XXXII. Establecer mecanismos para conocer las mejores prácticas educativas a nivel internacional;
XXXIII. Fortalecer, con el apoyo de la Secretaría de Infraestructura, Comunicaciones y Transportes, el acceso a la información digital en los espacios escolares, así como la conectividad en éstos a redes de telecomunicaciones..."</t>
  </si>
  <si>
    <t>Science and Technology; Sports</t>
  </si>
  <si>
    <t>"Artículo 38.- A la Secretaría de Educación Pública corresponde el despacho de los siguientes asuntos ...
VIII. Con la participación del organismo descentralizado en materia de ciencia y tecnología, promover la creación de institutos de investigación científica y técnica y el establecimiento de laboratorios, observatorios, planetarios y demás centros tecnológicos que requiera el desarrollo de la educación primaria, secundaria, normal, técnica y superior; así como apoyar la investigación científica y tecnológica ...
XXIII.- Determinar y organizar la participación oficial del país en competencias deportivas internacionales, organizar desfiles atléticos y todo género de eventos deportivos, cuando no corresponda hacerlo expresamente a otra dependencia del Gobierno Federal;
XXIV.- Cooperar en las tareas que desempeñe la Confederación Deportiva y mantener la Escuela de Educación Física;
XXV.- Formular normas y programas, y ejecutar acciones para promover la educación física, el deporte para todos, el deporte estudiantil y el deporte selectivo; promover y en su caso, organizar la formación y capacitación de instructores, entrenadores, profesores y licenciados en especialidades de cultura física y deporte; fomentar los estudios de posgrado y la investigación de las ciencias del deporte; así como la creación de esquemas de financiamiento al deporte con la participación que corresponda a otras dependencias y entidades de la Administración Pública Federal;
XXVI. Impulsar la formación permanente del magisterio ...
XXVIII. Orientar las actividades recreativas y deportivas que realice el sector público federal..."</t>
  </si>
  <si>
    <t>"La Secretaría de Educación Pública tiene como propósito esencial crear condiciones que permitan asegurar el acceso de todas las mexicanas y mexicanos a una educación de calidad, en el nivel y modalidad que la requieran y en el lugar donde la demanden."</t>
  </si>
  <si>
    <t>https://www.gob.mx/cms/uploads/attachment/file/690679/SEP-ESTRUCTURA_BASICA_1_DE_ENERO_DE_2022.pdf</t>
  </si>
  <si>
    <t>1921</t>
  </si>
  <si>
    <t>[1] "A través de la publicación del decreto en el Diario Oficial de la Federación, se creó la Secretaría de Educación Pública el 3 de octubre de 1921."
[2] "II Marco jurídico
A. PRINCIPALES NORMAS JURÍDICAS QUE REGULAN LA FUNCIÓN EDUCATIVA ...
Decreto estableciendo una Secretaría de Estado que se denominará Secretaría de Educación Pública, publicado en el DOF el 3 de octubre de 1921."</t>
  </si>
  <si>
    <t>MXN $364,600,046,855 (signed 26 November 2021, in force 1 January 2022)</t>
  </si>
  <si>
    <t>"Artículo 38.- A la Secretaría de Educación Pública corresponde el despacho de los siguientes asuntos:
I.- Organizar, vigilar y desarrollar en las escuelas oficiales, incorporadas o reconocidas;
a) La enseñanza preescolar, primaria, secundaria y normal, urbana, semiurbana y rural.
b) La enseñanza que se imparta en las escuelas, a que se refiere la fracción XII del Artículo 123 Constitucional.
c) La enseñanza técnica, industrial, comercial y de artes y oficios, incluida la educación que se imparta a los adultos.
d) La enseñanza agrícola, con la cooperación de la Secretaría de Agricultura, Ganadería, Desarrollo Rural, Pesca y Alimentación;
e) La enseñanza superior y profesional.
f) La enseñanza deportiva y militar, y la cultura física en general;
II. Organizar y desarrollar la educación artística, en coordinación con la Secretaría de Cultura, que se imparta en las escuelas e institutos oficiales, incorporados o reconocidos para la enseñanza y difusión de las bellas artes y de las artes populares;
III. Establecer, en colaboración con el Instituto Nacional para la Evaluación de la Educación, un sistema destinado a obtener, sistematizar, procesar, automatizar, analizar, estudiar, difundir y poner al alcance de la sociedad, información sobre la operación, cobertura, equidad, calidad y demás atributos y condiciones estructurales del sistema educativo nacional;
IV.- Crear y mantener, en su caso, escuelas de todas clases que funcionen en la República, dependientes de la Federación, exceptuadas las que por la Ley estén adscritas a otras dependencias del Gobierno Federal;
V.- Vigilar que se observen y cumplan las disposiciones relacionadas con la educación preescolar, primaria, secundaria, técnica y normal, establecidas en la Constitución y prescribir las normas a que debe ajustarse la incorporación de las escuelas particulares al sistema educativo nacional;
VI.- Ejercer la supervisión y vigilancia que proceda en los planteles que impartan educación en la República, conforme a lo prescrito por el Artículo 3o. Constitucional;
VII.- Organizar, administrar y enriquecer sistemáticamente las bibliotecas generales o especializadas que sostenga la propia Secretaría o que formen parte de sus dependencias;
VIII. Con la participación del organismo descentralizado en materia de ciencia y tecnología, promover la creación de institutos de investigación científica y técnica y el establecimiento de laboratorios, observatorios, planetarios y demás centros tecnológicos que requiera el desarrollo de la educación primaria, secundaria, normal, técnica y superior; así como apoyar la investigación científica y tecnológica;
IX. Patrocinar la realización de congresos, asambleas y reuniones, eventos, competencias y concursos de carácter científico, técnico y educativo;
X. Fomentar la lectura en todo el país, especialmente entre la niñez y la juventud, así como crear repositorios en bibliotecas, tanto físicas como digitales, dirigidos a fortalecer la identidad colectiva y acrecentar la memoria histórica y cultural nacional, regional, local y comunitaria;
XI.- Mantener al corriente el escalafón del magisterio y el seguro del maestro, y crear un sistema de compensaciones y estímulos para el profesorado; atendiendo a las directrices que emita la Secretaría de Hacienda y Crédito Público sobre el sistema general de administración y desarrollo de personal;
XII. Garantizar la capacitación y formación continuas del magisterio del país, así como del personal directivo y de supervisión escolar, con el fin de contribuir a su profesionalización y al desarrollo de competencias docentes, incluidas las referidas al aprovechamiento de tecnologías de la información y comunicación;
XIII.- Otorgar becas para que los estudiantes de nacionalidad mexicana puedan realizar investigaciones o completar ciclos de estudios en el extranjero;
XIV. Regir el sistema educativo nacional; formular, regular, coordinar y conducir la política educativa que competa al Ejecutivo y contribuir al fortalecimiento de las instituciones educativas públicas;
XV.- Revalidar estudios y títulos, y conceder autorización para el ejercicio de las capacidades que acrediten;
XVI.- Vigilar, con auxilio de las asociaciones de profesionistas, el correcto ejercicio de las profesiones;
XVII. Participar en la coordinación de los programas en que la educación sea uno de sus componentes, particularmente los de desarrollo en la primera infancia;
XVIII. Intervenir, en los términos que defina la ley, en programas institucionales, regionales y sectoriales de inclusión social que tengan un componente educativo, dirigidos a la población que vive en situación de pobreza extrema;
XIX. Coordinar con los organismos sectorizados la elaboración de los programas nacionales de educación, deporte y juventud;
XX. En coordinación con las autoridades educativas de las entidades federativas, diseñar y aplicar las políticas y programas tendientes a hacer efectivo el derecho a la educación;
XXI. Establecer los acuerdos para cumplir lo dispuesto por el artículo 3o. constitucional y promover la participación social en la materia;
XXII. Ejercer las facultades conferidas a la Federación en el artículo 3o. constitucional, salvo las que se atribuyan expresamente a otro organismo, con la participación de las autoridades de las entidades federativas, municipios y otros actores educativos;
XXIII.- Determinar y organizar la participación oficial del país en competencias deportivas internacionales, organizar desfiles atléticos y todo género de eventos deportivos, cuando no corresponda hacerlo expresamente a otra dependencia del Gobierno Federal;
XXIV.- Cooperar en las tareas que desempeñe la Confederación Deportiva y mantener la Escuela de Educación Física;
XXV.- Formular normas y programas, y ejecutar acciones para promover la educación física, el deporte para todos, el deporte estudiantil y el deporte selectivo; promover y en su caso, organizar la formación y capacitación de instructores, entrenadores, profesores y licenciados en especialidades de cultura física y deporte; fomentar los estudios de posgrado y la investigación de las ciencias del deporte; así como la creación de esquemas de financiamiento al deporte con la participación que corresponda a otras dependencias y entidades de la Administración Pública Federal;
XXVI. Impulsar la formación permanente del magisterio;
XXVII. Organizar, promover y supervisar programas de capacitación y adiestramiento en coordinación con las dependencias del Gobierno Federal, los Gobiernos de los Estados, del Distrito Federal y de los Municipios, las entidades públicas y privadas, así como los fideicomisos creados con tal propósito. A este fin organizará, igualmente, servicios de educación básica para adultos y sistemas de orientación vocacional de enseñanza abierta y de acreditación de estudios;
XXVIII. Orientar las actividades recreativas y deportivas que realice el sector público federal;
XXIX. Establecer los criterios educativos en la producción cinematográfica, de radio y televisión y en la industria editorial;
XXX. Organizar y promover acciones tendientes al pleno desarrollo de la juventud y a su incorporación a las tareas nacionales, estableciendo para ello sistemas de servicio social, centros de estudio, programas de recreación y de atención a los problemas de los jóvenes, así como crear y organizar a este fin sistemas de enseñanza especial para niños, adolescentes y jóvenes que lo requieran;
XXX Bis. Promover la producción cinematográfica, de radio y televisión y de la industria editorial, con apego a lo dispuesto por el artículo 3o. constitucional, cuando se trate de cuestiones educativas, y dirigir y coordinar la administración de las estaciones radiodifusoras y televisoras públicas que tengan preponderantemente fines educativos, con exclusión de las que dependan de otras Secretarías de Estado. Aquellas estaciones de radio que incorporen en su programación contenido cultural deberán tomar en consideración las directrices que en esta materia proponga la Secretaría de Cultura;
XXXI. Conducir, en el ámbito de su competencia, las relaciones del Poder Ejecutivo con las autoridades educativas de las entidades federativas y de los municipios, con el magisterio nacional, con instituciones especializadas en educación, con agrupaciones ciudadanas, organizaciones sociales y demás actores sociales en la materia;
XXXII. Establecer mecanismos para conocer las mejores prácticas educativas a nivel internacional; 
XXXIII. Fortalecer, con el apoyo de la Secretaría de Infraestructura, Comunicaciones y Transportes, el acceso a la información digital en los espacios escolares, así como la conectividad en éstos a redes de telecomunicaciones, y
XXXIV. Los demás que le fijen expresamente las leyes y reglamentos."</t>
  </si>
  <si>
    <t>Citizen Council of the Mexican Radio Institute (Consejo Ciudadano del Instituto Mexicano de la Radio);
Economic Culture Fund Editorial Board (Comité Editorial del Fondo de Cultura Económica); 
National Council of Social Participation in Education (Consejo Nacional de Participación Social en la Educación - CONAPASE);
Social Comptroller of the Program for the Professional Development of Teachers (Contraloría Social del Programa para el Desarrollo Profesional Docente);
Social Comptroller of the Program for Inclusion and Educational Equity (Contraloría Social del Programa para la Inclusión y la Equidad Educativa);
Social Comptroller of the Full-Time Schools Program and the National Program for School Coexistence (Contraloría Social del Programa Escuelas de Tiempo Completo - PETC y del Programa Nacional de Convivencia Escolar - PNCE)</t>
  </si>
  <si>
    <t>Delfina Gómez Álvarez</t>
  </si>
  <si>
    <t>15 February 2021–present</t>
  </si>
  <si>
    <t>"Secretaria de Educación Pública
Nació el 15 de noviembre de 1962, es maestra en Educación con especialidad en Administración de Instituciones Educativas. Ha sido docente de educación básica y fue presidenta municipal de Texcoco, Estado de México de 2012 a 2015.
Formación académica
• Licenciada en Pedagogía por la Universidad Pedagógica Nacional.
• Maestra en Pedagogía con especialidad en Planeación Educativa por el Centro de Estudios Superiores en Educación (CESE).
• Maestra en Educación con especialidad en Administración de Instituciones Educativas por el ITESM.
Cargos Públicos
• Delegada estatal de Programas para el Desarrollo Integral en el Estado de México (2018-2021)
• Senadora de la República de la LXIV Legislatura (2018)
• Diputada Federal por el Distrito 38 de la LXIII Legislatura (2015-2018)
• Presidenta municipal de Texcoco, Estado de México (2012-2015)
Trayectoria profesional
• Profesora de grupo: Escuela primaria ‘Dr. Gustavo Baz’, San Pablito Calmimilolco, Chiconcuac
• Profesora de grupo: Escuela primaria ‘Lic. Benito Juárez’, Texcoco
• Orientador Técnico: Escuela secundaria Oficial No. 130 Nezahualcóyotl, Texcoco
• Auxiliar Técnico de Supervisión Escolar: Escuela primaria C. E. Nezahualcóyotl, Texcoco
• Secretaria escolar: Escuela primaria ‘Leona Vicario’, Lomas El Cristo, Texcoco
• Subdirectora escolar: Escuela primaria C. E. Nezahualcóyotl, Texcoco
• Directora escolar: Escuela primaria C. E. Nezahualcóyotl, Texcoco
• Directora escolar: Escuela primaria ‘Columbia School’, Texcoco"</t>
  </si>
  <si>
    <t>Esteban Moctezuma Barragán</t>
  </si>
  <si>
    <t>1 December 2018–15 February 2021</t>
  </si>
  <si>
    <t>"Nació en la Ciudad de México en 1954 y es Licenciado en Economía y Derecho por la Universidad Nacional Autónoma de México, con maestría en Economía Política por la Universidad de Cambridge, Inglaterra y Diplomado sobre Desarrollo Regional en Tokio, Japón.
Presidente de Fundación Azteca y autor de importantes obras sobre Educación, Globalización y Administración Pública. Entre sus cargos, se desempeñó como  Secretario de Desarrollo Social, Senador de la República, Secretario de Gobernación y Subsecretario de Educación.
Impulsor de varias iniciativas legales para la adopción plena de menores; para la creación del Servicio Civil de Carrera y para la prohibición de la promoción de la Imagen de Funcionarios con el empleo de recursos públicos. Columnista en varias publicaciones de prestigio.
Trayectoria Profesional
- Secretario de Gobernación de 1994 a 1994 en la administración presidencial del Dr. Ernesto Zedillo.
- Senador de la República de 1997 a 1998 durante la LVII Legislatura.
- Secretario de Desarrollo Social de 1998 a 1998 con el presidente Ernesto Zedillo.
- Creó el FONAC (Fondo Nacional de Ahorro Capitalizable para los Trabajadores al Servicio del Estado), que beneficia a cerca de un millón de trabajadores (1989).
- Fue el responsable del proceso de descentralización educativa más ambicioso en la historia de México (1992).
- Encargado de instrumentar la autonomía de la Suprema Corte de Justicia de la Nación (1994).
- Ha sido el impulsor de varias iniciativas legales para incorporar la adopción plena de menores; para la creación del servicio civil de carrera y, para la prohibición de la promoción de la imagen de funcionarios con el empleo de recursos públicos (1997).
- Creó el Consejo Consultivo Ciudadano para el Desarrollo Social, en la Secretaría de Desarrollo Social (1998).
- Creador del concepto de la visión territorial del desarrollo (1998).
- Encargado de Movimiento Azteca que ha ayudado a más de 200 organizaciones sociales (2002).
- Es impulsor del sistema mexicano de Orquestas Sinfónicas Infantiles y Juveniles Esperanza Azteca (2009)."</t>
  </si>
  <si>
    <t xml:space="preserve">Initial maximum salary: MXN $1,716,024 (signed 28 November 2017, in force 1 January 2018)
Final maximum salary: MXN $1,341,420 (signed 27 November 2020, in force 1 January 2021)
The maximum annual salary is calculated from the maximum monthly salary specified in the annual budget law. Salary figures for ministers are post-tax. </t>
  </si>
  <si>
    <t>Ministry of Culture (Secretaría de Cultura)</t>
  </si>
  <si>
    <t xml:space="preserve">"Artículo 26. Para el despacho de los asuntos del orden administrativo, el Poder Ejecutivo de la Unión contará con las siguientes dependencias: …
Secretaría de Cultura…” </t>
  </si>
  <si>
    <t>Communication and Media; Culture</t>
  </si>
  <si>
    <t>"Artículo 41 Bis.- A la Secretaría de Cultura corresponde el despacho de los siguientes asuntos:
I. Elaborar y conducir la política nacional en materia de cultura con la participación que corresponda a otras dependencias y entidades de la Administración Pública Federal, así como a las entidades federativas, los municipios y la comunidad cultural;
II. Conservar, proteger y mantener los monumentos arqueológicos, históricos y artísticos que conforman el patrimonio cultural de la Nación;
III. Formular e instrumentar el Programa Nacional de Cultura, de conformidad con las disposiciones jurídicas aplicables;
IV. Coordinar, conforme a las disposiciones jurídicas aplicables, las acciones que realizan las unidades administrativas e instituciones públicas pertenecientes a la Administración Pública Federal centralizada y paraestatal en materias de:
a) Investigación científica sobre Antropología e Historia relacionada principalmente con la población del país y con la conservación y restauración del patrimonio cultural, arqueológico e histórico, así como el paleontológico; la protección, conservación, restauración y recuperación de ese patrimonio y la promoción y difusión de dichas materias, y
b) Cultivo, fomento, estímulo, creación, educación profesional, artística y literaria, investigación y difusión de las artes en las ramas de la música, las artes plásticas, las artes dramáticas, la danza, las letras en todos sus géneros, y la arquitectura;
V. Organizar y administrar bibliotecas públicas y museos, exposiciones artísticas, congresos y otros eventos de interés cultural;
VI. Diseñar, en colaboración con la Secretaría de Educación Pública, los programas de educación artística y estudios culturales que se impartan a todos los niveles en las escuelas e institutos públicos, incorporados o reconocidos, para la enseñanza y difusión de todas las bellas artes y las artes tradicionales o populares;
VII. Diseñar estrategias, mecanismos e instrumentos, así como fomentar la elaboración de programas, proyectos y acciones para promover y difundir la cultura, la historia y las artes, así como impulsar la formación de nuevos públicos, en un marco de participación corresponsable de los sectores público, social y privado;
VIII. Promover los medios para la difusión y desarrollo de la cultura, atendiendo la diversidad cultural en todas sus manifestaciones y expresiones;
IX. Promover, difundir y conservar las lenguas indígenas, las manifestaciones culturales, las creaciones en lenguas indígenas, así como los derechos culturales y de propiedad que de forma comunitaria detentan sobre sus creaciones artísticas los pueblos indígenas;
X. Promover e impulsar la investigación, conservación y promoción de la historia, las tradiciones y las artes populares;
XI. Fomentar las relaciones de orden cultural con otros países; facilitar y participar en la celebración de convenios de intercambio en materia cultural y proyectar la cultura mexicana en el ámbito internacional, en coordinación con la Secretaría de Relaciones Exteriores;
XII. Promover la producción cinematográfica, audiovisual, de radio y televisión y en la industria editorial, alentando en ellas la inclusión de temas de interés cultural y artístico y de aquellas tendientes al mejoramiento cultural y la propiedad de las lenguas nacionales, así como diseñar, promover y proponer directrices culturales y artísticas en dichas producciones;
XIII. Dirigir y coordinar la administración de las estaciones radiodifusoras y televisoras pertenecientes al Ejecutivo Federal, que transmitan programación con contenido preponderantemente cultural, con exclusión de las que dependan de otras dependencias;
XIV. Estimular el desarrollo y mejoramiento del teatro en el país, así como organizar concursos para autores, actores y escenógrafos;
XV. Otorgar becas para los estudiantes que pretendan realizar investigaciones o completar ciclos de estudios relacionados con las artes y los estudios culturales, tanto en México como en el extranjero, así como promover acuerdos de colaboración para el intercambio cultural y artístico;
XVI. Promover e impulsar, en coordinación con otras dependencias, el uso de las tecnologías de la información y comunicación para la difusión y desarrollo de la cultura, así como de los bienes y servicios culturales que presta el Estado, atendiendo a la diversidad cultural en todas sus manifestaciones y expresiones con pleno respeto a la libertad creativa, conforme a las disposiciones aplicables;
XVII. Ejercer todas las atribuciones que la Ley General de Bienes Nacionales y la Ley Federal sobre Monumentos Arqueológicos, Artísticos e Históricos establecen respecto de monumentos arqueológicos, artísticos e históricos, así como respecto de las zonas de monumentos arqueológicos, artísticos e históricos;
XVIII. Organizar, controlar y mantener actualizado el registro de la propiedad literaria y artística, así como ejercer las facultades en materia de derechos de autor y conexos de conformidad con lo dispuesto en la Ley Federal del Derecho de Autor;
XIX. Formular el catálogo del patrimonio histórico-cultural nacional en todos sus ámbitos;
XX. Formular y manejar el catálogo de los monumentos nacionales;
XXI. Organizar, sostener y administrar museos históricos, arqueológicos y artísticos, pinacotecas y galerías, a efecto de cuidar la integridad, mantenimiento y conservación de tesoros históricos y artísticos del patrimonio cultural del país;
XXII. Establecer Consejos Asesores, de carácter interinstitucional, en los que también podrán participar especialistas en las materias competencia de la Secretaría;
XXIII. Elaborar y suscribir convenios, acuerdos, bases de coordinación y demás instrumentos jurídicos con órganos públicos o privados, nacionales e internacionales, en asuntos de su competencia, y
XXIV. Coordinar con otras dependencias y entidades de la Administración Pública Federal programas y acciones culturales de carácter comunitario en aquellos municipios donde se identifiquen problemáticas sociales específicas;
XXV. Coordinar, en colaboración con las autoridades correspondientes en las entidades federativas, los municipios y comunidades, acciones de fomento, vinculación, desarrollo y difusión de la producción artística, dentro del territorio nacional y en el extranjero;
XXVI. Promover la creación artística y el acceso a la cultura, así como el ejercicio de los derechos culturales..."</t>
  </si>
  <si>
    <t>Education; Foreign Affairs</t>
  </si>
  <si>
    <t>"Artículo 41 Bis.- A la Secretaría de Cultura corresponde el despacho de los siguientes asuntos ... 
VI. Diseñar, en colaboración con la Secretaría de Educación Pública, los programas de educación artística y estudios culturales que se impartan a todos los niveles en las escuelas e institutos públicos, incorporados o reconocidos, para la enseñanza y difusión de todas las bellas artes y las artes tradicionales o populares ... 
XI. Fomentar las relaciones de orden cultural con otros países; facilitar y participar en la celebración de convenios de intercambio en materia cultural y proyectar la cultura mexicana en el ámbito internacional, en coordinación con la Secretaría de Relaciones Exteriores;
XV. Otorgar becas para los estudiantes que pretendan realizar investigaciones o completar ciclos de estudios relacionados con las artes y los estudios culturales, tanto en México como en el extranjero, así como promover acuerdos de colaboración para el intercambio cultural y artístico..."</t>
  </si>
  <si>
    <t>"La Secretaría de Cultura es la institución encargada de preservar de forma integral el patrimonio cultural de la Nación en sus diversas manifestaciones artísticas y culturales así como estimular los programas orientados a la creación, desarrollo y esparcimiento de las mismas. Las acciones de la Secretaría de Cultura están encaminadas a mantener un compromiso profesional que beneficie a toda la sociedad mexicana con la promoción y difusión de todo el sector cultural y artístico."</t>
  </si>
  <si>
    <t>https://www.gob.mx/cultura</t>
  </si>
  <si>
    <t>http://estructura.cultura.gob.mx/estructuraorganica/organigrama.pdf</t>
  </si>
  <si>
    <t>The Ministry of Culture (Secretaría de Cultura) was established in 2015. Prior to its establishment, a national cultural council (Consejo Nacional para la Cultura y las Artes, o Conaculta) and government organizations under the Ministry of Public Education (Secretaría de Educación Pública) handled tasks related to culture and the arts. See Original Text for Details.</t>
  </si>
  <si>
    <t>[1] "La Secretaría de Cultura fue creada en diciembre de 2015 por decreto presidencial."
[2] "DECRETO por el que se reforman, adicionan y derogan diversas disposiciones de la Ley Orgánica de la Administración Pública Federal, así como de otras leyes para crear la Secretaría de Cultura." 
[3] “Este informe da por concluido un ciclo institucional iniciado en diciembre de 1988, fecha en que surge el Consejo Nacional para la Cultura y las Artes. Veintisiete años después el Conaculta da paso a la creación de la Secretaría de Cultura. En su momento, el Consejo representó el preámbulo que permitió conformar y consolidar un sector cultural en la Administración Federal…” 
[4] “El Consejo Nacional para la Cultura y las Artes (Conaculta) fue creado con el fin de coordinar las políticas, organismos y dependencias tanto de carácter cultural como artístico. Asimismo, tiene labores de promoción, apoyo y patrocinio de los eventos que propicien el arte y la cultura. El antecedente inmediato de Conaculta fue la Subsecretaría de Cultura de la Secretaría de Educación Pública sin embargo, a través de un decreto en 1988 se desprende de ésta y anexa todas las instituciones, entidades y dependencias de otras secretarías con funciones de carácter cultural.”</t>
  </si>
  <si>
    <t xml:space="preserve">Ministry of Culture (Secretaría de Cultura). Prior to the establishment of this ministry in 2015, a national cultural council (Consejo Nacional para la Cultura y las Artes, o Conaculta) and government organizations under the Ministry of Public Education (Secretaría de Educación Pública) handled tasks related to culture and the arts. See Original Text for Details.
</t>
  </si>
  <si>
    <t>[1] "La Secretaría de Cultura fue creada en diciembre de 2015 por decreto presidencial."
[2] “Este informe da por concluido un ciclo institucional iniciado en diciembre de 1988, fecha en que surge el Consejo Nacional para la Cultura y las Artes. Veintisiete años después el Conaculta da paso a la creación de la Secretaría de Cultura. En su momento, el Consejo representó el preámbulo que permitió conformar y consolidar un sector cultural en la Administración Federal…” 
[3] “El Consejo Nacional para la Cultura y las Artes (Conaculta) fue creado con el fin de coordinar las políticas, organismos y dependencias tanto de carácter cultural como artístico. Asimismo, tiene labores de promoción, apoyo y patrocinio de los eventos que propicien el arte y la cultura. El antecedente inmediato de Conaculta fue la Subsecretaría de Cultura de la Secretaría de Educación Pública sin embargo, a través de un decreto en 1988 se desprende de ésta y anexa todas las instituciones, entidades y dependencias de otras secretarías con funciones de carácter cultural.”</t>
  </si>
  <si>
    <t>2015</t>
  </si>
  <si>
    <t>[1] "La Secretaría de Cultura fue creada en diciembre de 2015 por decreto presidencial."
[2] "DECRETO por el que se reforman, adicionan y derogan diversas disposiciones de la Ley Orgánica de la Administración Pública Federal, así como de otras leyes para crear la Secretaría de Cultura."</t>
  </si>
  <si>
    <t>MXN $15,028,490,017 (signed 27 November 2020, in force 1 January 2021)</t>
  </si>
  <si>
    <t>"Artículo 41 Bis.- A la Secretaría de Cultura corresponde el despacho de los siguientes asuntos:
I. Elaborar y conducir la política nacional en materia de cultura con la participación que corresponda a otras dependencias y entidades de la Administración Pública Federal, así como a las entidades federativas, los municipios y la comunidad cultural;
II. Conservar, proteger y mantener los monumentos arqueológicos, históricos y artísticos que conforman el patrimonio cultural de la Nación;
III. Formular e instrumentar el Programa Nacional de Cultura, de conformidad con las disposiciones jurídicas aplicables;
IV. Coordinar, conforme a las disposiciones jurídicas aplicables, las acciones que realizan las unidades administrativas e instituciones públicas pertenecientes a la Administración Pública Federal centralizada y paraestatal en materias de:
a) Investigación científica sobre Antropología e Historia relacionada principalmente con la población del país y con la conservación y restauración del patrimonio cultural, arqueológico e histórico, así como el paleontológico; la protección, conservación, restauración y recuperación de ese patrimonio y la promoción y difusión de dichas materias, y
b) Cultivo, fomento, estímulo, creación, educación profesional, artística y literaria, investigación y difusión de las artes en las ramas de la música, las artes plásticas, las artes dramáticas, la danza, las letras en todos sus géneros, y la arquitectura;
V. Organizar y administrar bibliotecas públicas y museos, exposiciones artísticas, congresos y otros eventos de interés cultural;
VI. Diseñar, en colaboración con la Secretaría de Educación Pública, los programas de educación artística y estudios culturales que se impartan a todos los niveles en las escuelas e institutos públicos, incorporados o reconocidos, para la enseñanza y difusión de todas las bellas artes y las artes tradicionales o populares;
VII. Diseñar estrategias, mecanismos e instrumentos, así como fomentar la elaboración de programas, proyectos y acciones para promover y difundir la cultura, la historia y las artes, así como impulsar la formación de nuevos públicos, en un marco de participación corresponsable de los sectores público, social y privado;
VIII. Promover los medios para la difusión y desarrollo de la cultura, atendiendo la diversidad cultural en todas sus manifestaciones y expresiones;
IX. Promover, difundir y conservar las lenguas indígenas, las manifestaciones culturales, las creaciones en lenguas indígenas, así como los derechos culturales y de propiedad que de forma comunitaria detentan sobre sus creaciones artísticas los pueblos indígenas;
X. Promover e impulsar la investigación, conservación y promoción de la historia, las tradiciones y las artes populares;
XI. Fomentar las relaciones de orden cultural con otros países; facilitar y participar en la celebración de convenios de intercambio en materia cultural y proyectar la cultura mexicana en el ámbito internacional, en coordinación con la Secretaría de Relaciones Exteriores;
XII. Promover la producción cinematográfica, audiovisual, de radio y televisión y en la industria editorial, alentando en ellas la inclusión de temas de interés cultural y artístico y de aquellas tendientes al mejoramiento cultural y la propiedad de las lenguas nacionales, así como diseñar, promover y proponer directrices culturales y artísticas en dichas producciones;
XIII. Dirigir y coordinar la administración de las estaciones radiodifusoras y televisoras pertenecientes al Ejecutivo Federal, que transmitan programación con contenido preponderantemente cultural, con exclusión de las que dependan de otras dependencias;
XIV. Estimular el desarrollo y mejoramiento del teatro en el país, así como organizar concursos para autores, actores y escenógrafos;
XV. Otorgar becas para los estudiantes que pretendan realizar investigaciones o completar ciclos de estudios relacionados con las artes y los estudios culturales, tanto en México como en el extranjero, así como promover acuerdos de colaboración para el intercambio cultural y artístico;
XVI. Promover e impulsar, en coordinación con otras dependencias, el uso de las tecnologías de la información y comunicación para la difusión y desarrollo de la cultura, así como de los bienes y servicios culturales que presta el Estado, atendiendo a la diversidad cultural en todas sus manifestaciones y expresiones con pleno respeto a la libertad creativa, conforme a las disposiciones aplicables;
XVII. Ejercer todas las atribuciones que la Ley General de Bienes Nacionales y la Ley Federal sobre Monumentos Arqueológicos, Artísticos e Históricos establecen respecto de monumentos arqueológicos, artísticos e históricos, así como respecto de las zonas de monumentos arqueológicos, artísticos e históricos;
XVIII. Organizar, controlar y mantener actualizado el registro de la propiedad literaria y artística, así como ejercer las facultades en materia de derechos de autor y conexos de conformidad con lo dispuesto en la Ley Federal del Derecho de Autor;
XIX. Formular el catálogo del patrimonio histórico-cultural nacional en todos sus ámbitos;
XX. Formular y manejar el catálogo de los monumentos nacionales;
XXI. Organizar, sostener y administrar museos históricos, arqueológicos y artísticos, pinacotecas y galerías, a efecto de cuidar la integridad, mantenimiento y conservación de tesoros históricos y artísticos del patrimonio cultural del país;
XXII. Establecer Consejos Asesores, de carácter interinstitucional, en los que también podrán participar especialistas en las materias competencia de la Secretaría;
XXIII. Elaborar y suscribir convenios, acuerdos, bases de coordinación y demás instrumentos jurídicos con órganos públicos o privados, nacionales e internacionales, en asuntos de su competencia, y
XXIV. Coordinar con otras dependencias y entidades de la Administración Pública Federal programas y acciones culturales de carácter comunitario en aquellos municipios donde se identifiquen problemáticas sociales específicas;
XXV. Coordinar, en colaboración con las autoridades correspondientes en las entidades federativas, los municipios y comunidades, acciones de fomento, vinculación, desarrollo y difusión de la producción artística, dentro del territorio nacional y en el extranjero;
XXVI. Promover la creación artística y el acceso a la cultura, así como el ejercicio de los derechos culturales, y
XXVII. Los demás que le fijen expresamente las leyes y reglamentos."</t>
  </si>
  <si>
    <t>Working Group for the Development of Reading and Strengthening of the Social Fabric Through the Donation of Reading Materials (Grupo de trabajo para el fomento de la lectura y fortalecimiento del tejido social mediante la donación de material bibliográfico);
Citizen Council on Radio Education (Consejo Ciudadano de Radio Educación);
Committee of the Social Comptroller (Comité de Contraloría Social); 
Commission of Planning and Advocacy for the Popular Creation (Comisión de Planeación y Apoyo a la Creación Popular, CACREP)</t>
  </si>
  <si>
    <t>Alejandra Frausto Guerrero</t>
  </si>
  <si>
    <t>"Promotora cultural, especialista en generar proyectos culturales de impacto social. Desde 1998 se dedica a la promoción y gestión cultural en el ámbito público y privado; a la producción de eventos de gran escala y al desarrollo e implementación de políticas públicas relacionadas con la cultura y el desarrollo humano buscando posicionar a la cultura como una estrategia ineludible del desarrollo social.
Egresada de la Facultad de Derecho de la UNAM, de 1995 a 1997 ocupó la Subdirección de Atención a Población Vulnerable de la Contraloría Interna de la PGR; de 1997 a 1998 trabajó en Los Cabos y La Paz en temas de impacto ambiental; de 1998 a 2001 fue Directora de Difusión Cultural de la Universidad del Claustro de Sor Juana; de 2002 a 2004 fue productora y curadora del Laboratorio Plasmath de Investigación en Resonancia y Expresión de la Naturaleza A.C. De Ariel Guzik; de 2004 a 2006 fue Directora de Difusión Cultural de la Universidad del Claustro de Sor Juana; de 2006 a 2009 fue Coordinadora del Circuito de Festivales en la Secretaría de Cultura del Gobierno del D.F.; de 2009 a 2011 fue Directora de su propia empresa AF Proyectos, agencia en gestión cultural, relaciones públicas y producción de eventos y consultoría; de 2011 a 2013 fue Directora del Instituto Guerrerense de la Cultura, en este cargo logró la transformación del Instituto Guerrerense de la Cultura en Secretaría de Cultura del Estado de Guerrero; de 2013 a febrero de 2017 fue Directora General de Culturas Populares de la Secretaría de Cultura del Gobierno de la República; actualmente se desempeñaba como Directora Ejecutiva del Seminario de Cultura Mexicana."</t>
  </si>
  <si>
    <t>Ministry of Tourism (Secretaría de Turismo)</t>
  </si>
  <si>
    <t xml:space="preserve">"Artículo 26. Para el despacho de los asuntos del orden administrativo, el Poder Ejecutivo de la Unión contará con las siguientes dependencias: …
Secretaría de Turismo…” </t>
  </si>
  <si>
    <t>"Artículo 42.- A la Secretaría de Turismo corresponde el despacho de los siguientes asuntos:
I.- Formular y conducir la política de desarrollo de la actividad turística nacional;
II.- Promover, en coordinación con las entidades federativas, las zonas de desarrollo turístico nacional y formular en forma conjunta con la Secretaría de Medio Ambiente y Recursos Naturales la declaratoria respectiva;
III.- Participar con voz y voto en las comisiones Consultiva de Tarifas y la Técnica Consultiva de Vías Generales de Comunicación;
IV.- Registrar a los prestadores de servicios turísticos, en los términos señalados por las leyes;
V.- Promover y opinar el otorgamiento de facilidades y franquicias a los prestadores de servicios turísticos y participar con la Secretaría de Hacienda y Crédito Público, en la determinación de los criterios generales para el establecimiento de los estímulos fiscales necesarios para el fomento a la actividad turística, y administrar su aplicación, así como vigilar y evaluar sus resultados;
VI. Participar con la Secretaría de Hacienda y Crédito Público en el establecimiento de los precios y tarifas de los bienes y servicios turísticos a cargo de la Administración Pública Federal, tomando en cuenta las leyes, reglamentos y demás disposiciones que regulan las facultades de las dependencias y entidades ...
VIII.- Estimular la formación de asociaciones, comités y patronatos de carácter público, privado o mixto, de naturaleza turística;
IX.- Emitir opinión ante la Secretaría de Economía, en aquellos casos en que la inversión extranjera concurra en proyectos de desarrollo turísticos o en el establecimiento de servicios turísticos;
X.- Regular, orientar y estimular las medidas de protección al turismo, y vigilar su cumplimiento, en coordinación con las dependencias y entidades de la Administración Pública Federal y con las autoridades estatales y municipales;
XI.- Promover y facilitar el intercambio y desarrollo turístico en el exterior, en coordinación con la Secretaría de Relaciones Exteriores;
XII.- Promover, y en su caso, organizar en coordinación con la Secretaría de Educación Pública, la capacitación, investigación y el desarrollo tecnológico en materia turística;
XIII.- Formular y difundir la información oficial en materia de turismo; coordinar la publicidad que en esta materia efectúen las entidades del gobierno federal, las autoridades estatales y municipales y promover la que efectúan los sectores social y privado;
XIV.- Promover, coordinar, y en su caso, organizar los espectáculos, congresos, excursiones, audiciones, representaciones y otros eventos tradicionales y folklóricos de carácter oficial, para atracción turística;
XV.- Fijar y en su caso, modificar las categorías de los prestadores de servicios turísticos por ramas:
XVI.- Autorizar los reglamentos interiores de los establecimientos de servicios al turismo;
XVII.- Llevar la estadística en materia de turismo, de acuerdo con las disposiciones que establezca la Secretaría de Hacienda y Crédito Público;
XVIII.- Promover y apoyar la coordinación de los prestadores de servicios turísticos;
XIX.- Proyectar, promover y apoyar el desarrollo de la infraestructura turística y estimular la participación de los sectores social y privado;
XX.- Fijar e imponer, de acuerdo a las leyes y reglamentos, el tipo y monto de las sanciones por el incumplimiento y violación de las disposiciones en materia turística..."</t>
  </si>
  <si>
    <t>"Conducir el diseño e implementación de las políticas públicas orientadas a fortalecer el desarrollo de la actividad turística, promover la innovación en el sector, mejorar la calidad de los servicios turísticos y la competitividad del turismo nacional, impulsando estrategias transversales que articulen las acciones gubernamentales, del sector privado y social, contribuyendo al crecimiento sustentable e incluyente del turismo."</t>
  </si>
  <si>
    <t>https://www.gob.mx/sectur/</t>
  </si>
  <si>
    <t>http://www.diputados.gob.mx/LeyesBiblio/regla/n284.pdf#page=25</t>
  </si>
  <si>
    <t>1975</t>
  </si>
  <si>
    <t>[1]  "Martes 31 de diciembre de 1974 ... 
ARTICULO 1o.--Para el estudio, planeación y despacho de los negocios en los diversos ramos de la Administración, el Poder Ejecutivo de la Federación, tendrá las siguientes dependencias ...
Secretaría de Turismo ...
TRANSITORIOS
PRIMERO.- El presente decreto entrará en vigor al día siguiente de su publicación en el 'Diario Oficial' de la Federación."
[2] "La década de 1970 marcó un parteaguas en la historia gubernamental del turismo en México, ... y el 1 de enero de 1975 cobró vida la Secretaría de Turismo (SECTUR), tomando el lugar del que había sido Departamento."
[3] "1974
Con el nuevo enfoque y un contenido similar al de la actual legislación, el 28 de enero se publicó la Ley Federal de Fomento al Turismo y congruentemente con dicho ordenamiento, el 27 de diciembre se publicó el decreto que elevó a rango de Secretaría de Estado al Departamento de Turismo, otorgándole una mayor estructura capaz de atender sus nuevas atribuciones, así como mayores recursos presupuestales, destinados a la planeación y desarrollo de la actividad turística."</t>
  </si>
  <si>
    <t>[1]  "Martes 31 de diciembre de 1974 ... 
ARTICULO 1o.--Para el estudio, planeación y despacho de los negocios en los diversos ramos de la Administración, el Poder Ejecutivo de la Federación, tendrá las siguientes dependencias ...
Secretaría de Turismo"
[2] "La década de 1970 marcó un parteaguas en la historia gubernamental del turismo en México, ... y el 1 de enero de 1975 cobró vida la Secretaría de Turismo (SECTUR), tomando el lugar del que había sido Departamento."
[3] "1974
Con el nuevo enfoque y un contenido similar al de la actual legislación, el 28 de enero se publicó la Ley Federal de Fomento al Turismo y congruentemente con dicho ordenamiento, el 27 de diciembre se publicó el decreto que elevó a rango de Secretaría de Estado al Departamento de Turismo, otorgándole una mayor estructura capaz de atender sus nuevas atribuciones, así como mayores recursos presupuestales, destinados a la planeación y desarrollo de la actividad turística."</t>
  </si>
  <si>
    <t>MXN $65,670,998,944 (signed 26 November 2021, in force 1 January 2022)</t>
  </si>
  <si>
    <t>"Artículo 42.- A la Secretaría de Turismo corresponde el despacho de los siguientes asuntos:
I.- Formular y conducir la política de desarrollo de la actividad turística nacional;
II.- Promover, en coordinación con las entidades federativas, las zonas de desarrollo turístico nacional y formular en forma conjunta con la Secretaría de Medio Ambiente y Recursos Naturales la declaratoria respectiva;
III.- Participar con voz y voto en las comisiones Consultiva de Tarifas y la Técnica Consultiva de Vías Generales de Comunicación;
IV.- Registrar a los prestadores de servicios turísticos, en los términos señalados por las leyes;
V.- Promover y opinar el otorgamiento de facilidades y franquicias a los prestadores de servicios turísticos y participar con la Secretaría de Hacienda y Crédito Público, en la determinación de los criterios generales para el establecimiento de los estímulos fiscales necesarios para el fomento a la actividad turística, y administrar su aplicación, así como vigilar y evaluar sus resultados;
VI. Participar con la Secretaría de Hacienda y Crédito Público en el establecimiento de los precios y tarifas de los bienes y servicios turísticos a cargo de la Administración Pública Federal, tomando en cuenta las leyes, reglamentos y demás disposiciones que regulan las facultades de las dependencias y entidades ...
VIII.- Estimular la formación de asociaciones, comités y patronatos de carácter público, privado o mixto, de naturaleza turística;
IX.- Emitir opinión ante la Secretaría de Economía, en aquellos casos en que la inversión extranjera concurra en proyectos de desarrollo turísticos o en el establecimiento de servicios turísticos;
X.- Regular, orientar y estimular las medidas de protección al turismo, y vigilar su cumplimiento, en coordinación con las dependencias y entidades de la Administración Pública Federal y con las autoridades estatales y municipales;
XI.- Promover y facilitar el intercambio y desarrollo turístico en el exterior, en coordinación con la Secretaría de Relaciones Exteriores;
XII.- Promover, y en su caso, organizar en coordinación con la Secretaría de Educación Pública, la capacitación, investigación y el desarrollo tecnológico en materia turística;
XIII.- Formular y difundir la información oficial en materia de turismo; coordinar la publicidad que en esta materia efectúen las entidades del gobierno federal, las autoridades estatales y municipales y promover la que efectúan los sectores social y privado;
XIV.- Promover, coordinar, y en su caso, organizar los espectáculos, congresos, excursiones, audiciones, representaciones y otros eventos tradicionales y folklóricos de carácter oficial, para atracción turística;
XV.- Fijar y en su caso, modificar las categorías de los prestadores de servicios turísticos por ramas:
XVI.- Autorizar los reglamentos interiores de los establecimientos de servicios al turismo;
XVII.- Llevar la estadística en materia de turismo, de acuerdo con las disposiciones que establezca la Secretaría de Hacienda y Crédito Público;
XVIII.- Promover y apoyar la coordinación de los prestadores de servicios turísticos;
XIX.- Proyectar, promover y apoyar el desarrollo de la infraestructura turística y estimular la participación de los sectores social y privado;
XX.- Fijar e imponer, de acuerdo a las leyes y reglamentos, el tipo y monto de las sanciones por el incumplimiento y violación de las disposiciones en materia turística, y
XXI.- Los demás que le fijen expresamente las leyes y reglamentos."</t>
  </si>
  <si>
    <t>National Advisory Committee of Tourist Standardization (Comité Consultivo Nacional de Normalización Turística);
Technical Group for Tourist Planning and Development (Grupo Técnico de Planeación y Desarrollo Turístico);
Advisory Council of Tourism (Consejo Consultivo de Turismo)</t>
  </si>
  <si>
    <t>Miguel Torruco Marqués</t>
  </si>
  <si>
    <t>"Secretario de Turismo 
Nació en la Ciudad de México en 1951, es licenciado en Administración Hotelera y Restaurantera por la Escuela Mexicana de Turismo, cuenta con un diplomado en Comercialización Turística por el Centro Interamericano de Capacitación Turística (Cicatur), así como diplomados en Alta Dirección de la Empresa Pública por el Instituto Nacional de Administración Pública y en Didáctica a Nivel Superior por la SEP. Además realizó estudios sobre hotelería en la Universidad de Cornell en Ithaca, Nueva York.
En el ámbito académico ejerció como catedrático y Subdirector de la Escuela Mexicana de Turismo. Poco tiempo después, a los 25 años de edad, fundó su propia institución educativa, la Escuela Panamericana de Hotelería (EPH), formando a 17 mil profesionales del turismo en 38 años de vida institucional. Como rector de esta institución instauró, entre otros logros, las licenciaturas en Hotelería, Gastronomía y Administración de Empresas Turísticas, así como el postgrado y la Maestría en Dirección Hotelera con reconocimiento de validez oficial, por vez primera en América Latina.
Trayectoria Profesional
- Presidente de las Asociaciones de Egresados de Turismo y la Mexicana de Centros Académicos Particulares de Turismo (AMECAPT).
- En 1991 constituyó la Confederación Panamericana de Escuelas de Hotelería, Gastronomía y Turismo (CONPEHT); Presidente de la misma hasta 1994.
- Subgerente General del Hotel del Paseo en la Ciudad de México.
- Fungió en dos administraciones como Vicepresidente de Turismo de la Confederación Nacional de Cámaras Nacionales de Comercio Servicios y Turismo, CONCANACO-Servytur.
- Presidente nacional de la Asociación Mexicana de Hoteles y Moteles para el periodo 2000-2004.
- Fundó y presidió la Confederación Latino Americana de Asociaciones de Hoteles y Restaurantes (FLAHR).
- Vicepresidente para América Latina de la Asociación Internacional de Hoteles y Restaurantes (IHRA).
- Presidente nacional de la Confederación Nacional Turística (CNT), organismo cúpula del sector turístico de nuestro país, que agrupa a 160 asociaciones, sindicatos, cámaras, uniones y organizaciones representantes de empresas pertenecientes a diversos giros de esta actividad.
- En 2012 se convirtió en Secretario de Turismo del Gobierno del Distrito Federal, cargo que ejerció hasta 2017.
- Presidente del Comité Técnico del Fondo Mixto de Promoción Turística del Distrito Federal.
- Presidente del Grupo Consultivo para la Formación de los Recursos Humanos para el Turismo de la Ciudad de México e integrante del Grupo de Expertos de la Organización Mundial del Turismo (OMT)."</t>
  </si>
  <si>
    <t>Ministry of Civil Service (Secretaría de la Función Pública)</t>
  </si>
  <si>
    <t>"Artículo 26. Para el despacho de los asuntos del orden administrativo, el Poder Ejecutivo de la Unión contará con las siguientes dependencias: …
Secretaría de la Función Pública…”</t>
  </si>
  <si>
    <t>Anti-corruption / Internal Monitoring / Transparency; Civil Service / Bureaucracy</t>
  </si>
  <si>
    <t>"Artículo 37. A la Secretaría de la Función Pública corresponde el despacho de los siguientes asuntos:
I. Organizar y coordinar el sistema de control interno y la evaluación de la gestión gubernamental y de sus resultados; inspeccionar el ejercicio del gasto público federal y su congruencia con los Presupuestos de Egresos, así como concertar con las dependencias y entidades de la Administración Pública Federal para validar los indicadores para la evaluación de la gestión gubernamental, en los términos de las disposiciones aplicables;
II. Expedir las normas que regulen los instrumentos y procedimientos de control interno de la Administración Pública Federal, conforme a las bases y principios que al respecto emita el Comité Coordinador del Sistema Nacional Anticorrupción, para lo cual podrá requerir de las dependencias competentes la expedición de normas complementarias para el ejercicio del control administrativo;
III. Vigilar, en colaboración con las autoridades que integren el Comité Coordinador del Sistema Nacional Anticorrupción, el cumplimiento de las normas de control interno y fiscalización, así como asesorar y apoyar a los órganos internos de control de las dependencias y entidades de la Administración Pública Federal;
IV. Coordinar y supervisar el sistema de control interno; establecer las bases generales para la realización de auditorías internas, transversales y externas; expedir las normas que regulen los instrumentos y procedimientos en dichas materias en las dependencias y entidades de la Administración Pública Federal, así como realizar las auditorías que se requieran en éstas, en sustitución o apoyo de sus propios órganos internos de control;
V. Vigilar el cumplimiento, por parte de las dependencias y entidades de la Administración Pública Federal, de las disposiciones en materia de planeación, presupuestación, ingresos, financiamiento, inversión, deuda y patrimonio;
V Bis. Coadyuvar en la revisión del cumplimiento de las disposiciones en materia de archivos que emitan las instancias correspondientes;
VI. Organizar y coordinar el desarrollo administrativo integral en las dependencias y entidades de la Administración Pública Federal y emitir las normas para que los recursos humanos, patrimoniales y los procedimientos técnicos de la misma, sean aprovechados y aplicados, respectivamente, con criterios de eficacia, legalidad, eficiencia y simplificación administrativa; así como, realizar o encomendar las investigaciones, estudios y análisis necesarios sobre estas materias;
VII. Conducir las políticas, establecer las normas y emitir las autorizaciones y criterios correspondientes en materia de planeación y administración de recursos humanos, contratación del personal, Servicio Profesional de Carrera en la Administración Pública Federal, estructuras orgánicas y ocupacionales, de conformidad con las respectivas normas de control de gasto en materia de servicios personales;
VIII. Realizar, por sí o a solicitud de la Secretaría de Hacienda y Crédito Público o la coordinadora de sector correspondiente, auditorías y revisiones a las dependencias y entidades de la Administración Pública Federal, con el objeto de examinar, fiscalizar y promover la eficacia, eficiencia, economía y legalidad en su gestión y encargo;
IX. Fiscalizar directamente o a través de los órganos internos de control, que las dependencias y entidades de la Administración Pública Federal cumplan con las normas y disposiciones en materia de sistemas de registro y contabilidad, contratación y remuneraciones de personal, contratación de adquisiciones, arrendamientos, arrendamiento financiero, servicios y ejecución de obra pública, conservación, uso, destino, afectación, enajenación y baja de bienes muebles e inmuebles, almacenes y demás activos y recursos materiales de la Administración Pública Federal;
X. Designar y remover a los auditores externos de las entidades, así como normar y controlar su desempeño;
XI. Designar y remover, para el mejor desarrollo del sistema de control y evaluación de la gestión gubernamentales, delegados de la propia Secretaría ante las dependencias y órganos desconcentrados de la Administración Pública Federal centralizada, y comisarios públicos de los órganos de vigilancia de las entidades de la Administración Pública Paraestatal, así como normar y controlar su desempeño;
XII. Designar y remover a los titulares de los órganos internos de control de las dependencias y entidades de la Administración Pública Federal, así como de las unidades administrativas equivalentes en las empresas productivas del Estado, quienes dependerán jerárquica, funcional y presupuestalmente de la Secretaría de la Función Pública, asimismo, designar y remover a los titulares de las áreas de auditoría, quejas y responsabilidades de los citados órganos internos de control, quienes tendrán el carácter de autoridad y realizarán la defensa jurídica de las resoluciones que emitan en la esfera administrativa y ante los Tribunales Federales, representando al titular de dicha Secretaría;
XIII. Colaborar en el marco del Sistema Nacional Anticorrupción y del Sistema Nacional de Fiscalización, en el establecimiento de las bases y principios de coordinación necesarios, que permitan el mejor cumplimiento de las responsabilidades de sus integrantes;
XIV. Implementar las acciones que acuerde el Sistema Nacional Anticorrupción, en términos de las disposiciones aplicables;
XV. Informar periódicamente al Comité Coordinador del Sistema Nacional Anticorrupción, así como al Ejecutivo Federal, sobre el resultado de la evaluación respecto de la gestión de las dependencias y entidades de la Administración Pública Federal, así como del resultado de la revisión del ingreso, manejo, custodia y ejercicio de recursos públicos federales, y promover ante las autoridades competentes, las acciones que procedan para corregir las irregularidades detectadas;
XVI. Llevar y normar el registro de servidores públicos de la Administración Pública Federal, recibir y registrar las declaraciones patrimoniales y de intereses que deban presentar, así como verificar su contenido mediante las investigaciones que resulten pertinentes de acuerdo con las disposiciones aplicables. También registrará la información sobre las sanciones administrativas que, en su caso, les hayan sido impuestas;
XVII. Atender las quejas que presenten los particulares con motivo de convenios o contratos que celebren con las dependencias y entidades de la Administración Pública Federal, salvo los casos en que otras leyes establezcan procedimientos de impugnación diferentes;
XVIII. Conocer e investigar las conductas de los servidores públicos de la Administración Pública Federal que puedan constituir responsabilidades administrativas, así como substanciar los procedimientos correspondientes conforme a lo establecido en la Ley General de Responsabilidades Administrativas, por sí, o por conducto de los órganos internos de control que correspondan a cada área de la Administración Pública Federal; para lo cual podrán aplicar las sanciones que correspondan en los casos que no sean de la competencia del Tribunal Federal de Justicia Administrativa y, cuando se trate de faltas administrativas graves, ejercer la acción de responsabilidad ante ese Tribunal; así como presentar las denuncias correspondientes ante la Fiscalía Especializada en Combate a la Corrupción y ante otras autoridades competentes, en términos de las disposiciones aplicables;
XIX. Establecer mecanismos internos para la Administración Pública Federal que prevengan actos u omisiones que pudieran constituir responsabilidades administrativas;
XX. Aprobar y registrar las estructuras orgánicas y ocupacionales de las dependencias y entidades de la Administración Pública Federal y sus modificaciones; previo dictamen presupuestal favorable de la Secretaría de Hacienda y Crédito Público;
XXI. Conducir y aplicar la política de control interno, prevención, vigilancia, inspección y revisión de contrataciones públicas reguladas por la Ley de Adquisiciones, Arrendamientos y Servicios del Sector Público y la Ley de Obras Públicas y Servicios Relacionados con las Mismas; emitir e interpretar las normas, lineamientos, manuales, procedimientos y demás instrumentos análogos que se requieran en materia de control interno, prevención, vigilancia,
inspección y revisión de dichas contrataciones; proporcionar, en su caso, asesoría normativa con carácter preventivo en los procedimientos de contratación regulados por las mencionadas leyes, con excepción de las empresas productivas del Estado;
XXII. Vigilar la aplicación de las políticas de gobierno digital, y definir las de gobierno abierto y datos abiertos de la Administración Pública Federal, en términos de las disposiciones aplicables;
XXIII. Formular y conducir en apego y de conformidad con las bases de coordinación que establezca el Comité Coordinador del Sistema Nacional Anticorrupción, la política general de la Administración Pública Federal para establecer acciones que propicien la integridad y la transparencia en la gestión pública, la rendición de cuentas y el acceso por parte de los particulares a la información que aquélla genere; así como promover dichas acciones hacia la sociedad;
XXIV. Ejercer las facultades que la Constitución le otorga a los órganos internos de control para revisar, mediante las auditorías a que se refiere el presente artículo, el ingreso, manejo, custodia y ejercicio de recursos públicos federales;
XXV. Implementar las políticas de coordinación que promueva el Comité Coordinador del Sistema Nacional Anticorrupción, en materia de combate a la corrupción en la Administración Pública Federal;
XXVI. Emitir normas, lineamientos específicos y manuales que, dentro del ámbito de su competencia, integren disposiciones y criterios que impulsen la simplificación administrativa, para lo cual deberán tomar en consideración las bases y principios de coordinación y recomendaciones generales que emita el Comité Coordinador del Sistema Nacional Anticorrupción;
XXVII. Seleccionar a los integrantes de los órganos internos de control, garantizando la igualdad de oportunidades en el acceso a la función pública, atrayendo a los mejores candidatos para ocupar los puestos, a través de procedimientos transparentes, objetivos y equitativos;
XXVIII. Emitir el Código de Ética de los servidores públicos del gobierno federal y las Reglas de Integridad para el ejercicio de la función pública..."</t>
  </si>
  <si>
    <t>Budget/Planning</t>
  </si>
  <si>
    <t>"Artículo 37. A la Secretaría de la Función Pública corresponde el despacho de los siguientes asuntos:
I. Organizar y coordinar el sistema de control interno y la evaluación de la gestión gubernamental y de sus resultados; inspeccionar el ejercicio del gasto público federal y su congruencia con los Presupuestos de Egresos, así como concertar con las dependencias y entidades de la Administración Pública Federal para validar los indicadores para la evaluación de la gestión gubernamental, en los términos de las disposiciones aplicables;
II. Expedir las normas que regulen los instrumentos y procedimientos de control interno de la Administración Pública Federal, conforme a las bases y principios que al respecto emita el Comité Coordinador del Sistema Nacional Anticorrupción, para lo cual podrá requerir de las dependencias competentes la expedición de normas complementarias para el ejercicio del control administrativo;
III. Vigilar, en colaboración con las autoridades que integren el Comité Coordinador del Sistema Nacional Anticorrupción, el cumplimiento de las normas de control interno y fiscalización, así como asesorar y apoyar a los órganos internos de control de las dependencias y entidades de la Administración Pública Federal;
IV. Coordinar y supervisar el sistema de control interno; establecer las bases generales para la realización de auditorías internas, transversales y externas; expedir las normas que regulen los instrumentos y procedimientos en dichas materias en las dependencias y entidades de la Administración Pública Federal, así como realizar las auditorías que se requieran en éstas, en sustitución o apoyo de sus propios órganos internos de control;
V. Vigilar el cumplimiento, por parte de las dependencias y entidades de la Administración Pública Federal, de las disposiciones en materia de planeación, presupuestación, ingresos, financiamiento, inversión, deuda y patrimonio;
V Bis. Coadyuvar en la revisión del cumplimiento de las disposiciones en materia de archivos que emitan las instancias correspondientes;
VI. Organizar y coordinar el desarrollo administrativo integral en las dependencias y entidades de la Administración Pública Federal y emitir las normas para que los recursos humanos, patrimoniales y los procedimientos técnicos de la misma, sean aprovechados y aplicados, respectivamente, con criterios de eficacia, legalidad, eficiencia y simplificación administrativa; así como, realizar o encomendar las investigaciones, estudios y análisis necesarios sobre estas materias;
VII. Conducir las políticas, establecer las normas y emitir las autorizaciones y criterios correspondientes en materia de planeación y administración de recursos humanos, contratación del personal, Servicio Profesional de Carrera en la Administración Pública Federal, estructuras orgánicas y ocupacionales, de conformidad con las respectivas normas de control de gasto en materia de servicios personales;
VIII. Realizar, por sí o a solicitud de la Secretaría de Hacienda y Crédito Público o la coordinadora de sector correspondiente, auditorías y revisiones a las dependencias y entidades de la Administración Pública Federal, con el objeto de examinar, fiscalizar y promover la eficacia, eficiencia, economía y legalidad en su gestión y encargo;
IX. Fiscalizar directamente o a través de los órganos internos de control, que las dependencias y entidades de la Administración Pública Federal cumplan con las normas y disposiciones en materia de sistemas de registro y contabilidad, contratación y remuneraciones de personal, contratación de adquisiciones, arrendamientos, arrendamiento financiero, servicios y ejecución de obra pública, conservación, uso, destino, afectación, enajenación y baja de bienes muebles e inmuebles, almacenes y demás activos y recursos materiales de la Administración Pública Federal;
X. Designar y remover a los auditores externos de las entidades, así como normar y controlar su desempeño;
XI. Designar y remover, para el mejor desarrollo del sistema de control y evaluación de la gestión gubernamentales, delegados de la propia Secretaría ante las dependencias y órganos desconcentrados de la Administración Pública Federal centralizada, y comisarios públicos de los órganos de vigilancia de las entidades de la Administración Pública Paraestatal, así como normar y controlar su desempeño;
XII. Designar y remover a los titulares de los órganos internos de control de las dependencias y entidades de la Administración Pública Federal, así como de las unidades administrativas equivalentes en las empresas productivas del Estado, quienes dependerán jerárquica, funcional y presupuestalmente de la Secretaría de la Función Pública, asimismo, designar y remover a los titulares de las áreas de auditoría, quejas y responsabilidades de los citados órganos internos de control, quienes tendrán el carácter de autoridad y realizarán la defensa jurídica de las resoluciones que emitan en la esfera administrativa y ante los Tribunales Federales, representando al titular de dicha Secretaría;
XIII. Colaborar en el marco del Sistema Nacional Anticorrupción y del Sistema Nacional de Fiscalización, en el establecimiento de las bases y principios de coordinación necesarios, que permitan el mejor cumplimiento de las responsabilidades de sus integrantes;
XIV. Implementar las acciones que acuerde el Sistema Nacional Anticorrupción, en términos de las disposiciones aplicables;
XV. Informar periódicamente al Comité Coordinador del Sistema Nacional Anticorrupción, así como al Ejecutivo Federal, sobre el resultado de la evaluación respecto de la gestión de las dependencias y entidades de la Administración Pública Federal, así como del resultado de la revisión del ingreso, manejo, custodia y ejercicio de recursos públicos federales, y promover ante las autoridades competentes, las acciones que procedan para corregir las irregularidades detectadas;
XVI. Llevar y normar el registro de servidores públicos de la Administración Pública Federal, recibir y registrar las declaraciones patrimoniales y de intereses que deban presentar, así como verificar su contenido mediante las investigaciones que resulten pertinentes de acuerdo con las disposiciones aplicables. También registrará la información sobre las sanciones administrativas que, en su caso, les hayan sido impuestas;
XVII. Atender las quejas que presenten los particulares con motivo de convenios o contratos que celebren con las dependencias y entidades de la Administración Pública Federal, salvo los casos en que otras leyes establezcan procedimientos de impugnación diferentes;
XVIII. Conocer e investigar las conductas de los servidores públicos de la Administración Pública Federal que puedan constituir responsabilidades administrativas, así como substanciar los procedimientos correspondientes conforme a lo establecido en la Ley General de Responsabilidades Administrativas, por sí, o por conducto de los órganos internos de control que correspondan a cada área de la Administración Pública Federal; para lo cual podrán aplicar las sanciones que correspondan en los casos que no sean de la competencia del Tribunal Federal de Justicia Administrativa y, cuando se trate de faltas administrativas graves, ejercer la acción de responsabilidad ante ese Tribunal; así como presentar las denuncias correspondientes ante la Fiscalía Especializada en Combate a la Corrupción y ante otras autoridades competentes, en términos de las disposiciones aplicables;
XIX. Establecer mecanismos internos para la Administración Pública Federal que prevengan actos u omisiones que pudieran constituir responsabilidades administrativas;
XX. Aprobar y registrar las estructuras orgánicas y ocupacionales de las dependencias y entidades de la Administración Pública Federal y sus modificaciones; previo dictamen presupuestal favorable de la Secretaría de Hacienda y Crédito Público;
XXI. Conducir y aplicar la política de control interno, prevención, vigilancia, inspección y revisión de contrataciones públicas reguladas por la Ley de Adquisiciones, Arrendamientos y Servicios del Sector Público y la Ley de Obras Públicas y Servicios Relacionados con las Mismas; emitir e interpretar las normas, lineamientos, manuales, procedimientos y demás instrumentos análogos que se requieran en materia de control interno, prevención, vigilancia, inspección y revisión de dichas contrataciones; proporcionar, en su caso, asesoría normativa con carácter preventivo en los procedimientos de contratación regulados por las mencionadas leyes, con excepción de las empresas productivas del Estado;
XXII. Vigilar la aplicación de las políticas de gobierno digital, y definir las de gobierno abierto y datos abiertos de la Administración Pública Federal, en términos de las disposiciones aplicables;
XXIII. Formular y conducir en apego y de conformidad con las bases de coordinación que establezca el Comité Coordinador del Sistema Nacional Anticorrupción, la política general de la Administración Pública Federal para establecer acciones que propicien la integridad y la transparencia en la gestión pública, la rendición de cuentas y el acceso por parte de los particulares a la información que aquélla genere; así como promover dichas acciones hacia la sociedad;
XXIV. Ejercer las facultades que la Constitución le otorga a los órganos internos de control para revisar, mediante las auditorías a que se refiere el presente artículo, el ingreso, manejo, custodia y ejercicio de recursos públicos federales;
XXV. Implementar las políticas de coordinación que promueva el Comité Coordinador del Sistema Nacional Anticorrupción, en materia de combate a la corrupción en la Administración Pública Federal;
XXVI. Emitir normas, lineamientos específicos y manuales que, dentro del ámbito de su competencia, integren disposiciones y criterios que impulsen la simplificación administrativa, para lo cual deberán tomar en consideración las bases y principios de coordinación y recomendaciones generales que emita el Comité Coordinador del Sistema Nacional Anticorrupción;
XXVII. Seleccionar a los integrantes de los órganos internos de control, garantizando la igualdad de oportunidades en el acceso a la función pública, atrayendo a los mejores candidatos para ocupar los puestos, a través de procedimientos transparentes, objetivos y equitativos;
XXVIII. Emitir el Código de Ética de los servidores públicos del gobierno federal y las Reglas de Integridad para el ejercicio de la función pública..."</t>
  </si>
  <si>
    <t>"Procurar que lo público funcione con eficacia y probidad, con un enfoque en la prevención de riesgos y en la gestión para resultados, a fin de que se atiendan los problemas públicos para lograr la satisfacción de la ciudadanía."</t>
  </si>
  <si>
    <t>http://www.diputados.gob.mx/LeyesBiblio/regla/n280.pdf#page=86</t>
  </si>
  <si>
    <t>"I. ANTECEDENTES ...
En 1982 se plantea la necesidad de armonizar y fortalecer la función de control en el sector público. Para ello, fue presentado ante el Congreso de la Unión un conjunto de propuestas legislativas en las que se incluyó la iniciativa de Decreto de Reformas y Adiciones a la Ley Orgánica de la Administración Pública Federal, misma que al aprobarse y publicarse en el Diario Oficial de la Federación el día 29 de diciembre de 1982, dio origen a la Secretaría de la Contraloría General de la Federación; con el propósito de integrar en esta dependencia las funciones de control y evaluación global de la gestión pública anteriormente dispersas."</t>
  </si>
  <si>
    <t>Ministry of the General Comptroller of the Federation (Secretaría de la Contraloría General de la Federación)</t>
  </si>
  <si>
    <t>2003</t>
  </si>
  <si>
    <t>"I. ANTECEDENTES ...
El 10 de abril de 2003 ... se reforman la Ley Orgánica de la Administración Pública Federal ...
Con las reformas a la Ley Orgánica de la Administración Pública Federal se sustituye la denominación de la Secretaría de Contraloría y Desarrollo Administrativo por la denominación actual de Secretaría de la Función Pública..."</t>
  </si>
  <si>
    <t>MXN $1,446,265,154 (signed 26 November 2021, in force 1 January 2022)</t>
  </si>
  <si>
    <t>"Artículo 37. A la Secretaría de la Función Pública corresponde el despacho de los siguientes asuntos:
I. Organizar y coordinar el sistema de control interno y la evaluación de la gestión gubernamental y de sus resultados; inspeccionar el ejercicio del gasto público federal y su congruencia con los Presupuestos de Egresos, así como concertar con las dependencias y entidades de la Administración Pública Federal para validar los indicadores para la evaluación de la gestión gubernamental, en los términos de las disposiciones aplicables;
II. Expedir las normas que regulen los instrumentos y procedimientos de control interno de la Administración Pública Federal, conforme a las bases y principios que al respecto emita el Comité Coordinador del Sistema Nacional Anticorrupción, para lo cual podrá requerir de las dependencias competentes la expedición de normas complementarias para el ejercicio del control administrativo;
III. Vigilar, en colaboración con las autoridades que integren el Comité Coordinador del Sistema Nacional Anticorrupción, el cumplimiento de las normas de control interno y fiscalización, así como asesorar y apoyar a los órganos internos de control de las dependencias y entidades de la Administración Pública Federal;
IV. Coordinar y supervisar el sistema de control interno; establecer las bases generales para la realización de auditorías internas, transversales y externas; expedir las normas que regulen los instrumentos y procedimientos en dichas materias en las dependencias y entidades de la Administración Pública Federal, así como realizar las auditorías que se requieran en éstas, en sustitución o apoyo de sus propios órganos internos de control;
V. Vigilar el cumplimiento, por parte de las dependencias y entidades de la Administración Pública Federal, de las disposiciones en materia de planeación, presupuestación, ingresos, financiamiento, inversión, deuda y patrimonio;
V Bis. Coadyuvar en la revisión del cumplimiento de las disposiciones en materia de archivos que emitan las instancias correspondientes;
VI. Organizar y coordinar el desarrollo administrativo integral en las dependencias y entidades de la Administración Pública Federal y emitir las normas para que los recursos humanos, patrimoniales y los procedimientos técnicos de la misma, sean aprovechados y aplicados, respectivamente, con criterios de eficacia, legalidad, eficiencia y simplificación administrativa; así como, realizar o encomendar las investigaciones, estudios y análisis necesarios sobre estas materias;
VII. Conducir las políticas, establecer las normas y emitir las autorizaciones y criterios correspondientes en materia de planeación y administración de recursos humanos, contratación del personal, Servicio Profesional de Carrera en la Administración Pública Federal, estructuras orgánicas y ocupacionales, de conformidad con las respectivas normas de control de gasto en materia de servicios personales;
VIII. Realizar, por sí o a solicitud de la Secretaría de Hacienda y Crédito Público o la coordinadora de sector correspondiente, auditorías y revisiones a las dependencias y entidades de la Administración Pública Federal, con el objeto de examinar, fiscalizar y promover la eficacia, eficiencia, economía y legalidad en su gestión y encargo;
IX. Fiscalizar directamente o a través de los órganos internos de control, que las dependencias y entidades de la Administración Pública Federal cumplan con las normas y disposiciones en materia de sistemas de registro y contabilidad, contratación y remuneraciones de personal, contratación de adquisiciones, arrendamientos, arrendamiento financiero, servicios y ejecución de obra pública, conservación, uso, destino, afectación, enajenación y baja de bienes muebles e inmuebles, almacenes y demás activos y recursos materiales de la Administración Pública Federal;
X. Designar y remover a los auditores externos de las entidades, así como normar y controlar su desempeño;
XI. Designar y remover, para el mejor desarrollo del sistema de control y evaluación de la gestión gubernamentales, delegados de la propia Secretaría ante las dependencias y órganos desconcentrados de la Administración Pública Federal centralizada, y comisarios públicos de los órganos de vigilancia de las entidades de la Administración Pública Paraestatal, así como normar y controlar su desempeño;
XII. Designar y remover a los titulares de los órganos internos de control de las dependencias y entidades de la Administración Pública Federal, así como de las unidades administrativas equivalentes en las empresas productivas del Estado, quienes dependerán jerárquica, funcional y presupuestalmente de la Secretaría de la Función Pública, asimismo, designar y remover a los titulares de las áreas de auditoría, quejas y responsabilidades de los citados órganos internos de control, quienes tendrán el carácter de autoridad y realizarán la defensa jurídica de las resoluciones que emitan en la esfera administrativa y ante los Tribunales Federales, representando al titular de dicha Secretaría;
XIII. Colaborar en el marco del Sistema Nacional Anticorrupción y del Sistema Nacional de Fiscalización, en el establecimiento de las bases y principios de coordinación necesarios, que permitan el mejor cumplimiento de las responsabilidades de sus integrantes;
XIV. Implementar las acciones que acuerde el Sistema Nacional Anticorrupción, en términos de las disposiciones aplicables;
XV. Informar periódicamente al Comité Coordinador del Sistema Nacional Anticorrupción, así como al Ejecutivo Federal, sobre el resultado de la evaluación respecto de la gestión de las dependencias y entidades de la Administración Pública Federal, así como del resultado de la revisión del ingreso, manejo, custodia y ejercicio de recursos públicos federales, y promover ante las autoridades competentes, las acciones que procedan para corregir las irregularidades detectadas;
XVI. Llevar y normar el registro de servidores públicos de la Administración Pública Federal, recibir y registrar las declaraciones patrimoniales y de intereses que deban presentar, así como verificar su contenido mediante las investigaciones que resulten pertinentes de acuerdo con las disposiciones aplicables. También registrará la información sobre las sanciones administrativas que, en su caso, les hayan sido impuestas;
XVII. Atender las quejas que presenten los particulares con motivo de convenios o contratos que celebren con las dependencias y entidades de la Administración Pública Federal, salvo los casos en que otras leyes establezcan procedimientos de impugnación diferentes;
XVIII. Conocer e investigar las conductas de los servidores públicos de la Administración Pública Federal que puedan constituir responsabilidades administrativas, así como substanciar los procedimientos correspondientes conforme a lo establecido en la Ley General de Responsabilidades Administrativas, por sí, o por conducto de los órganos internos de control que correspondan a cada área de la Administración Pública Federal; para lo cual podrán aplicar las sanciones que correspondan en los casos que no sean de la competencia del Tribunal Federal de Justicia Administrativa y, cuando se trate de faltas administrativas graves, ejercer la acción de responsabilidad ante ese Tribunal; así como presentar las denuncias correspondientes ante la Fiscalía Especializada en Combate a la Corrupción y ante otras autoridades competentes, en términos de las disposiciones aplicables;
XIX. Establecer mecanismos internos para la Administración Pública Federal que prevengan actos u omisiones que pudieran constituir responsabilidades administrativas;
XX. Aprobar y registrar las estructuras orgánicas y ocupacionales de las dependencias y entidades de la Administración Pública Federal y sus modificaciones; previo dictamen presupuestal favorable de la Secretaría de Hacienda y Crédito Público;
XXI. Conducir y aplicar la política de control interno, prevención, vigilancia, inspección y revisión de contrataciones públicas reguladas por la Ley de Adquisiciones, Arrendamientos y Servicios del Sector Público y la Ley de Obras Públicas y Servicios Relacionados con las Mismas; emitir e interpretar las normas, lineamientos, manuales, procedimientos y demás instrumentos análogos que se requieran en materia de control interno, prevención, vigilancia, inspección y revisión de dichas contrataciones; proporcionar, en su caso, asesoría normativa con carácter preventivo en los procedimientos de contratación regulados por las mencionadas leyes, con excepción de las empresas productivas del Estado;
XXII. Vigilar la aplicación de las políticas de gobierno digital, y definir las de gobierno abierto y datos abiertos de la Administración Pública Federal, en términos de las disposiciones aplicables;
XXIII. Formular y conducir en apego y de conformidad con las bases de coordinación que establezca el Comité Coordinador del Sistema Nacional Anticorrupción, la política general de la Administración Pública Federal para establecer acciones que propicien la integridad y la transparencia en la gestión pública, la rendición de cuentas y el acceso por parte de los particulares a la información que aquélla genere; así como promover dichas acciones hacia la sociedad;
XXIV. Ejercer las facultades que la Constitución le otorga a los órganos internos de control para revisar, mediante las auditorías a que se refiere el presente artículo, el ingreso, manejo, custodia y ejercicio de recursos públicos federales;
XXV. Implementar las políticas de coordinación que promueva el Comité Coordinador del Sistema Nacional Anticorrupción, en materia de combate a la corrupción en la Administración Pública Federal;
XXVI. Emitir normas, lineamientos específicos y manuales que, dentro del ámbito de su competencia, integren disposiciones y criterios que impulsen la simplificación administrativa, para lo cual deberán tomar en consideración las bases y principios de coordinación y recomendaciones generales que emita el Comité Coordinador del Sistema Nacional Anticorrupción;
XXVII. Seleccionar a los integrantes de los órganos internos de control, garantizando la igualdad de oportunidades en el acceso a la función pública, atrayendo a los mejores candidatos para ocupar los puestos, a través de procedimientos transparentes, objetivos y equitativos;
XXVIII. Emitir el Código de Ética de los servidores públicos del gobierno federal y las Reglas de Integridad para el ejercicio de la función pública, y
XXIX. Las demás que le encomienden expresamente las leyes y reglamentos.
El nombramiento del Secretario de la Función Pública que somete el Presidente de la República a ratificación del Senado de la República, deberá estar acompañado de la declaración de interés de la persona propuesta, en los términos previstos en la Ley General de Responsabilidades Administrativas."</t>
  </si>
  <si>
    <t>Social Comptroller (Contraloría Social);
Social Witness (Testigo Social)</t>
  </si>
  <si>
    <t>Roberto Salcedo Aquino</t>
  </si>
  <si>
    <t>21 June 2021–present</t>
  </si>
  <si>
    <t>[1] "El presidente Andrés Manuel López Obrador emitió un mensaje para informar del cambio que ordenó en la Secretaría de la Función Pública Federal (SFP), y nombrar a Roberto Salcedo Aquino en sustitución de Irma Eréndira Sandoval Ballesteros: 'He tomado la decisión de llevar a cabo un cambio en la Secretaría de la Función Pública', dijo."</t>
  </si>
  <si>
    <t>"Es licenciado en Ciencias Políticas y Administración Pública por la Universidad Nacional Autónoma de México (UNAM), titulado con mención honorífica.
Cuenta con más de 40 años de experiencia en el servicio público, al que ingresó en 1980 como Director de Producción de la Comisión Nacional de Libros de Texto Gratuitos de la Secretaría de Educación Pública (SEP), que dirigió hasta 1982.
En 1983 ingresó a la Secretaría de Programación y Presupuesto, donde hasta 1987 fue Delegado Regional en el estado de Tabasco. En 1987 se incorporó a la Secretaría de Desarrollo Urbano y Ecología, en la que fungió como Oficial Mayor hasta 1988.
En ese mismo año fue designado Oficial Mayor del entonces Departamento del Distrito Federal, cargo que ocupó hasta 1993. Posteriormente, desde ese año y hasta 1994 fue Oficial Mayor de la Secretaría de Relaciones Exteriores (SRE).
En 1995 fue designado Director de Planeación, Promoción y Asistencia Técnica del Banco Nacional de Obras y Servicios Públicos, S.N.C. (Banobras), cargo que desempeñó hasta 1998, cuando fue designado Subsecretario de Desarrollo Urbano y Vivienda de la Secretaría de Desarrollo Social, donde permaneció hasta el año 2000.
Posteriormente, en ese mismo año, fue designado Auditor Especial de Desempeño en la Auditoría Superior de la Federación, cargo que ocupó hasta 2018.
En 2018 fue designado Subsecretario de Fiscalización y Combate a la Corrupción de la Secretaría de la Función Pública, cargo en el que dirigió el sistema de control interno, la fiscalización, evaluación y mejora de la gestión gubernamental en la Administración Pública Federal, mediante la elaboración de políticas, normas, criterios y lineamientos en la materia, para promover el uso racional de los recursos conforme a las disposiciones en materia de austeridad republicana; a efecto de ciudadanizar el combate a la corrupción; prevenir, detectar y disuadir actos de corrupción, e incorporar las mejores prácticas en la gestión gubernamental."</t>
  </si>
  <si>
    <t>Irma Eréndira Sandoval Ballesteros</t>
  </si>
  <si>
    <t>6 December 2018–21 June 2021</t>
  </si>
  <si>
    <t>"La Doctora Irma Eréndira Sandoval Ballesteros, fue designada por el Presidente Constitucional de los Estados Unidos Mexicanos Andrés Manuel López Obrador para encabezar la Secretaría de la Función Pública. 
La doctora Sandoval es desde hace más de una década investigadora de tiempo completo del lnstituto de Investigaciones Sociales de la UNAM, y Coordinadora del Laboratorio de Documentación y Análisis de la Corrupción y la Transparencia de la UNAM. Además, la Dra. Sandoval ha sido miembro del Sistema Nacional de Investigadores desde el año 2004, perteneciendo, en este momento, al nivel tres, el más alto rango otorgado a un investigador por su trayectoria académica. Así mismo, es PRIDE 'D' de la UNAM, también uno de los más altos reconocimientos otorgados a los investigadores pertenecientes a esta institución.
Doctora en Ciencia Política por la Universidad de California. Licenciada en Economía por la Facultad de Economía de la UNAM. Licenciada en Sociología por la Universidad Autónoma Metropolitana. Con Maestría en Estudios Latinoamericanos por la Facultad de Ciencias Políticas y Sociales de la Máxima Casa de Estudios y con una segunda Maestría en Ciencia Política por la Universidad de California. 
La Dra. Sandoval tiene una larga y notable trayectoria como académica e investigadora. Es profesora y tutora del Posgrado de la Facultad de Ciencias Políticas, y del Programa de Doctorado en Urbanismo y Ciencias de la Administración de la UNAM. Ha sido profesora de Sciences Po Paris y Sciences Po Poitiers, el Institute des Hautes Études de L 'Amérique Latine (IHEAL), y la American University en Washington D.C. Ha sido investigadora afiliada al Centro para el Estudio de la Ética “Safra”, de la Universidad de Harvard. Recibió la Catedra 'Alfonso Reyes' para México, América Central y el Caribe, otorgada por La Sorbona de París.
Entre sus obras más importantes se encuentran: Corrupción y Transparencia: Debatiendo las Fronteras entre Estado, Mercado y Sociedad editado por Siglo XXI en 2010, Contemporary Debates on Corruption &amp; Transparency, editado por el IIS-UNAM y el Banco Mundial, en 2011; Crisis, Rentismo e Intervencionismo Neoliberal en la Banca: México (1982-1999), editado por el Centro de Estudios Espinosa Yglesias, en 2012. Interés Público, Asociaciones Público Privadas y Poderes Fácticos editado por el IIS-UNAM y el Laboratorio de Documentación y Análisis de la Corrupción y la Transparencia de la UNAM en 2015.
Fue diputada constituyente, de la Asamblea Constituyente de la Ciudad de México, vice coordinadora de la fracción, y secretaria parlamentaria de la comisión de buen gobierno, combate a la corrupción y régimen de responsabilidades de los servidores públicos de la Asamblea Constituyente. 
En 2009, fue distinguida con el Premio 'Manuel Espinosa Yglesias', otorgado por el Centro de Estudios Espinosa Yglesias y la Fundación Espinosa Rugarcía."</t>
  </si>
  <si>
    <t>Initial maximum salary: MXN $1,716,024 (signed 28 November 2017, in force 1 January 2018)
Final maximum salary: MXN $1,341,420 (signed 27 November 2020, in force 1 January 2021)
The maximum annual salary is calculated from ministers’ (Secretarios/as del Estado) maximum monthly salary specified in the annual budget law. Salary figures for ministers are post-tax.</t>
  </si>
  <si>
    <t>Legal Counsel of the Federal Executive (Consejería Jurídica del Ejecutivo Federal)</t>
  </si>
  <si>
    <t>"Artículo 26. Para el despacho de los asuntos del orden administrativo, el Poder Ejecutivo de la Unión contará con las siguientes dependencias: …
Consejería Jurídica del Ejecutivo Federal."</t>
  </si>
  <si>
    <t>Civil Service / Bureaucracy; Justice</t>
  </si>
  <si>
    <t>"Artículo 43. A la Consejería Jurídica del Ejecutivo Federal corresponde el despacho de los asuntos siguientes:
I.- Dar apoyo técnico jurídico al Presidente de la República en todos aquellos asuntos que éste le encomiende;
II.- Someter a consideración y, en su caso, firma del Presidente de la República todos los proyectos de iniciativas de leyes y decretos que se presenten al Congreso de la Unión o a una de sus Cámaras, así como a la Asamblea de Representantes del Distrito Federal, y darle opinión sobre dichos proyectos;
III.- Dar opinión al Presidente de la República sobre los proyectos de tratados a celebrar con otros países y organismos internacionales;
IV.- Revisar los proyectos de reglamentos, decretos, acuerdos, nombramientos, resoluciones presidenciales y demás instrumentos de carácter jurídico, a efecto de someterlos a consideración y, en su caso, firma del Presidente de la República;
V.- Prestar asesoría jurídica cuando el Presidente de la República así lo acuerde, en asuntos en que intervengan varias dependencias de la Administración Pública Federal, así como en los previstos en el artículo 29 constitucional;
VI.- Coordinar los programas de normatividad jurídica de la Administración Pública Federal que apruebe el Presidente de la República y procurar la congruencia de los criterios jurídicos de las dependencias y entidades;
VII.- Presidir la Comisión de Estudios Jurídicos del Gobierno Federal, integrada por los responsables de las unidades de asuntos jurídicos de cada dependencia de la Administración Pública Federal, la que tendrá por objeto la coordinación en materia jurídica de las dependencias y entidades de la Administración Pública Federal. El Consejero Jurídico nombrará y, en su caso, removerá a los titulares de las unidades encargadas del apoyo jurídico de las dependencias y entidades de la Administración Pública Federal, quienes estarán adscritos administrativa y presupuestalmente a las dependencias y entidades respectivas;
VIII.- Participar, junto con las demás dependencias competentes, en la actualización y simplificación del orden normativo jurídico;
IX.- Prestar apoyo y asesoría en materia técnico jurídica a las entidades federativas que lo soliciten, sin perjuicio de la competencia de otras dependencias;
X. Representar al Presidente de la República, cuando éste así lo acuerde, en las acciones y controversias a que se refiere el artículo 105 de la Constitución Política de los Estados Unidos Mexicanos, así como en los demás juicios y procedimientos en que el titular del Ejecutivo Federal intervenga con cualquier carácter. En el caso de los juicios y procedimientos, la Consejería Jurídica del Ejecutivo Federal podrá determinar la dependencia en la que recaerá la representación para la defensa de la Federación. La representación a que se refiere esta fracción comprende el desahogo de todo tipo de pruebas;
XI. Ejercer, cuando así se lo haya solicitado algún Secretario de Estado, y atendiendo a las leyes reglamentarias y a los acuerdos generales que al efecto emita el Presidente de la República, la facultad a que se refiere el noveno párrafo del artículo 94 de la Constitución Política de los Estados Unidos Mexicanos, solicitando al Presidente de la Suprema Corte de Justicia de la Nación la atención prioritaria de los juicios de amparo, controversias constitucionales o acciones de inconstitucionalidad..."</t>
  </si>
  <si>
    <t>"Artículo 43. A la Consejería Jurídica del Ejecutivo Federal corresponde el despacho de los asuntos siguientes ...
III.- Dar opinión al Presidente de la República sobre los proyectos de tratados a celebrar con otros países y organismos internacionales..."</t>
  </si>
  <si>
    <t>"Es la dependencia de la Administración Pública Federal que tiene a su cargo revisar y validar los decretos, acuerdos y demás instrumentos jurídicos que se sometan a consideración del Presidente de la República, así como los proyectos de iniciativas de ley que el Titular del Ejecutivo presenta al Congreso de la Unión, cuidando que estos, en su contenido y forma, están apegados a la Constitución y las Leyes que de ella emanen.
Representar al Presidente de la República cuando este así lo acuerde, en las acciones de inconstitucionalidad y controversias constitucionales previstas en el artículo 105 constitucional, así como en todos aquellos juicios en que el Titular del Ejecutivo Federal intervenga con cualquier carácter."</t>
  </si>
  <si>
    <t>https://www.gob.mx/cjef</t>
  </si>
  <si>
    <t>https://www.gob.mx/cms/uploads/attachment/file/690447/Manual_Organizacion_Gral_CJEF_27122021_DOF.pdf#page=11</t>
  </si>
  <si>
    <t xml:space="preserve">The Legal Counsel (Consejería Jurídica) has origins in the Legal Counsel of the Government (Consejería Legal del Gobierno) associated with the Ministry of Justice (Ministerio de Justicia) from independence to 1917. </t>
  </si>
  <si>
    <t>"La Consejería Jurídica tiene sus antecedentes en la Consejería Legal del Gobierno adscrita al Ministerio de Justicia desde la independencia y hasta 1917."</t>
  </si>
  <si>
    <t>Legal Counsel of the Government associated with the Ministry of Justice (Consejería Legal del Gobierno adscrita al Ministerio de Justicia). See Original Text for details.</t>
  </si>
  <si>
    <t>1996</t>
  </si>
  <si>
    <t>"...se presentó una iniciativa de reforma a la Ley Orgánica de la Administración Pública Federal, misma que fue publicada en el Diario Oficial de la Federación el 15 de mayo de 1996, creando con ella la Consejería Jurídica del Ejecutivo Federal, como una Dependencia de la Administración Pública Federal Centralizada, con nivel de Secretaría de Estado y cuyo titular depende directamente del Presidente de la República."</t>
  </si>
  <si>
    <t>MXN $147,283,767 (signed 26 November 2021, in force 1 January 2022)</t>
  </si>
  <si>
    <t>"Artículo 43. A la Consejería Jurídica del Ejecutivo Federal corresponde el despacho de los asuntos siguientes:
I.- Dar apoyo técnico jurídico al Presidente de la República en todos aquellos asuntos que éste le encomiende;
II.- Someter a consideración y, en su caso, firma del Presidente de la República todos los proyectos de iniciativas de leyes y decretos que se presenten al Congreso de la Unión o a una de sus Cámaras, así como a la Asamblea de Representantes del Distrito Federal, y darle opinión sobre dichos proyectos;
III.- Dar opinión al Presidente de la República sobre los proyectos de tratados a celebrar con otros países y organismos internacionales;
IV.- Revisar los proyectos de reglamentos, decretos, acuerdos, nombramientos, resoluciones presidenciales y demás instrumentos de carácter jurídico, a efecto de someterlos a consideración y, en su caso, firma del Presidente de la República;
V.- Prestar asesoría jurídica cuando el Presidente de la República así lo acuerde, en asuntos en que intervengan varias dependencias de la Administración Pública Federal, así como en los previstos en el artículo 29 constitucional;
VI.- Coordinar los programas de normatividad jurídica de la Administración Pública Federal que apruebe el Presidente de la República y procurar la congruencia de los criterios jurídicos de las dependencias y entidades;
VII.- Presidir la Comisión de Estudios Jurídicos del Gobierno Federal, integrada por los responsables de las unidades de asuntos jurídicos de cada dependencia de la Administración Pública Federal, la que tendrá por objeto la coordinación en materia jurídica de las dependencias y entidades de la Administración Pública Federal.
El Consejero Jurídico nombrará y, en su caso, removerá a los titulares de las unidades encargadas del apoyo jurídico de las dependencias y entidades de la Administración Pública Federal, quienes estarán adscritos administrativa y presupuestalmente a las dependencias y entidades respectivas;
VIII. Participar, junto con las demás dependencias competentes, en la actualización y simplificación del orden normativo jurídico;
IX. Prestar apoyo y asesoría en materia técnico jurídica a las entidades federativas que lo soliciten, sin perjuicio de la competencia de otras dependencias;
X. Representar al Presidente de la República, cuando éste así lo acuerde, en las acciones y controversias a que se refiere el artículo 105 de la Constitución Política de los Estados Unidos Mexicanos, así como en los demás juicios y procedimientos en que el titular del Ejecutivo Federal intervenga con cualquier carácter. En el caso de los juicios y procedimientos, la Consejería Jurídica del Ejecutivo Federal podrá determinar la dependencia en la que recaerá la representación para la defensa de la Federación. La representación a que se refiere esta fracción comprende el desahogo de todo tipo de pruebas;
XI. Ejercer, cuando así se lo haya solicitado algún Secretario de Estado, y atendiendo a las leyes reglamentarias y a los acuerdos generales que al efecto emita el Presidente de la República, la facultad a que se refiere el noveno párrafo del artículo 94 de la Constitución Política de los Estados Unidos Mexicanos, solicitando al Presidente de la Suprema Corte de Justicia de la Nación la atención prioritaria de los juicios de amparo, controversias constitucionales o acciones de inconstitucionalidad, y
XII. Las demás que le atribuyan expresamente las leyes y reglamentos."</t>
  </si>
  <si>
    <t>María Estela Ríos González</t>
  </si>
  <si>
    <t>2 September 2021–present</t>
  </si>
  <si>
    <t>"María Estela Ríos González
2014-2016: Maestría en Derecho Laboral por el Centro Universitario Emmanuel Kant.
1985-1987: Estudios de Maestría en Ciencias Políticas y Sociales en la UNAM.
Egresada de la Facultad de Derecho de la Universidad Autónoma de México (UNAM).
Experiencia laboral
Diciembre 2018 a septiembre de 2021. Directora general de Ordenamiento de la Propiedad Rural en la Secretaría de Desarrollo Agrario, Territorial y Urbano (Sedatu).
Diciembre 2014. Directora del Instituto de Especialización de la JLCACDMX en el que ha organizado cursos, conferencias y talleres para personal jurídico y litigantes, con el objeto de mejorar la impartición de la justicia laboral en la Ciudad de México.
Marzo 2013 a noviembre 2014. Secretaria general de Asuntos Individuales de la Junta Local de Conciliación y Arbitraje del Distrito Federal, durante cuyo encargo promovió la unificación de criterios en materia laboral y el ingreso y ascenso del personal mediante concurso.
2007 a marzo de 2013. Auxiliar jurídica en Dictamen en la Junta Local de Conciliación y Arbitraje del Distrito Federal.
2000-2006. Consejera jurídica y de Servicios Legales del Distrito Federal durante el gobierno del Lic. Andrés Manuel López Obrador, en cuyo cargo se reconoció la capacidad del jefe de Gobierno del Distrito Federal para interponer controversias constitucionales, como la controversia constitucional del horario de verano y otras; se inició el mejoramiento sustancial del Registro Civil, con la incorporación de un sistema informático creado exprofeso por el área de informática del gobierno. Se mejoró el tiempo de respuesta a las demandas interpuestas ante la Jefatura de Gobierno en la Dirección General de Servicios Legales, mediante mejoras jurídicas e informáticas, entre otras acciones importantes. Se hizo la defensa del patrimonio del entonces Distrito Federal.
Septiembre a diciembre de 2000. Procuradora de la Defensa del Trabajo del Distrito Federal.
Julio 1998 a septiembre de 2000. Coordinadora de Asesores de la Subsecretaría del Trabajo y Previsión Social del Distrito Federal.
Enero a junio 1998. Directora del Registro Civil.
1996. Representante de la ANAD ante la Comisión de Seguimiento y Verificación de los Acuerdos de San Andrés Larráinzar.
1994-1996. Miembro del Comité Ejecutivo de la Coalición Pro-Justicia en las Maquiladoras.
1995-1997. Presidenta de la Asociación Nacional de Abogados Democráticos.
1994. Testigo de calidad en la queja formulada por trabajadoras de Sony en el norte del país, ante la oficina nacional administrativa de Estados Unidos con motivo de los acuerdos paralelos del Tratado de Libre Comercio.
1993-1994. Profesora interina en Derecho Procesal del Trabajo en la Universidad Autónoma Metropolitana.
1970 a 1997. Litigante con experiencia en derecho laboral en defensa y asesoría de sindicatos y trabajadores: Sección 271 del Sindicato Nacional de Trabajadores Mineros, Metalúrgicos y Similares de la República Mexicana, Sindicato Único de Trabajadores del Metal y Similares, Sindicato Independiente de Trabajadores de la Cía. Hulera Euzkadi, entre otros."</t>
  </si>
  <si>
    <t>Julio Scherer Ibarra</t>
  </si>
  <si>
    <t>1 December 2018–2 September 2021</t>
  </si>
  <si>
    <t>"Hijo de Julio Scherer García, periodista y fundador del semanario Proceso, Julio Scherer Ibarra es abogado de profesión por la Universidad Nacional Autónoma de México (UNAM), se ha desempeñado como académico y actualmente funge como Consejero Jurídico de la Presidencia con Andrés Manuel López Obrador.
Desde la fundación Morena, Scherer Ibarra ha permanecido en el primer círculo de López Obrador.
En 2006, se hizo amigo y colaborador de Marcelo Ebrard en la jefatura de Gobierno del entonces Distrito Federal. Scherer Ibarra fue uno de los más cercanos a Ebrard durante ese periodo e incluso acudían a reuniones de trabajo.
Durante las elecciones de 2018, fue elegido como coordinador de campaña del entonces candidato de Morena, Andrés Manuel López Obrador, para los estados de Veracruz, Oaxaca, Chiapas, Tabasco, Campeche, Yucatán y Quintana Roo.
Asimismo, es autor de los libros 'La guerra sucia de 2006: los medios y los jueces', 'Impunidad: La Quiebra De La Ley' y  'El dolor de los inocentes', además de haber formado parte del Consejo de Administración de Proceso, del cual dimitió en 2019 para unirse al gobierno de la Cuarta Transformación."</t>
  </si>
  <si>
    <t>Party affiliation of last minister</t>
  </si>
  <si>
    <t>"Scherer Ibarra acompañó al tabasqueño en la fundación de Movimiento de Regeneración Nacional (Morena) y fue coordinador del partido en la campaña de López Obrador en la región sur-sureste, que comprende los estados de Veracruz, Oaxaca, Chiapas, Campeche, Yucatán y Quintana Roo. Tiene el título de licenciado en Derecho por la UNAM."</t>
  </si>
  <si>
    <t>Ministry of Security and Civilian Protection (Secretaría de Seguridad y Protección Ciudadana)</t>
  </si>
  <si>
    <t>"Artículo 26. Para el despacho de los asuntos del orden administrativo, el Poder Ejecutivo de la Unión contará con las siguientes dependencias: …
Secretaría de Seguridad y Protección Ciudadana…”</t>
  </si>
  <si>
    <t>Justice; Law Enforcement and Security</t>
  </si>
  <si>
    <t>"Artículo 30 Bis.- A la Secretaría de Seguridad y Protección Ciudadana corresponde el despacho de los asuntos siguientes:
I. Formular y ejecutar las políticas, programas y acciones tendientes a garantizar la seguridad pública de la Nación y de sus habitantes; proponer al Ejecutivo Federal la política criminal y las medidas que garanticen la congruencia de ésta entre las dependencias de la Administración Pública Federal; coadyuvar a la prevención del delito; ejercer el mando sobre la fuerza pública para proteger a la población ante todo tipo de amenazas y riesgos, con plena sujeción a los derechos humanos y libertades fundamentales; salvaguardar la integridad y los derechos de las personas; así como preservar las libertades, el orden y la paz públicos;
II. Proponer acciones tendientes a asegurar la coordinación entre la Federación, la Ciudad de México, los Estados y los municipios en el ámbito del Sistema Nacional de Seguridad Pública; proponer al Consejo Nacional de Seguridad Pública las políticas y lineamientos en materia de carrera policial, el Programa Rector para la Profesionalización Policial, los criterios para establecer academias e institutos para ello, el desarrollo de programas de coordinación académica y los lineamientos para la aplicación de los procedimientos en materia del régimen disciplinario policial; participar, de acuerdo con la ley de la materia, de planes y programas de profesionalización para las instituciones policiales; coordinar las acciones para la vigilancia y protección de las instalaciones estratégicas, en términos de ley;
III. Organizar, dirigir y supervisar bajo su adscripción a la Policía Federal, garantizar el desempeño honesto de su personal y aplicar su régimen disciplinario, con el objeto de salvaguardar la integridad y el patrimonio de las personas y prevenir la comisión de delitos del orden federal;
IV. Proponer, en el seno del Consejo Nacional de Seguridad Pública, políticas, acciones y estrategias de coordinación en materia de prevención del delito y política criminal para todo el territorio nacional; efectuar, en coordinación con la Fiscalía General de la República, estudios sobre los actos delictivos no denunciados e incorporar esta variable en el diseño de las políticas en materia de prevención del delito;
V. Auxiliar a las autoridades federales, estatales, municipales y de la Ciudad de México que soliciten apoyo, en el marco del Sistema Nacional de Seguridad Pública, para la protección de la integridad física de las personas y la preservación de sus bienes; reforzar, cuando así lo soliciten, la tarea policial y de seguridad de los municipios y localidades rurales y urbanas que lo requieran, intervenir ante situaciones de peligro cuando se vean amenazados por aquellas que impliquen violencia o riesgo inminente; promover la celebración de convenios entre las autoridades federales, y de éstas, con las estatales, municipales y de la Ciudad de México para la coordinación y funcionamiento del Sistema Nacional de Seguridad Pública y el combate a la delincuencia, así como establecer acuerdos de colaboración con instituciones similares, en los términos de los tratados internacionales, conforme a la legislación;
VI. Auxiliar al Poder Judicial de la Federación y a la Fiscalía General de la República, cuando así lo requieran, para el debido ejercicio de sus funciones, así como a otras dependencias, órganos de gobierno, entidades federativas y municipios, y cuando así lo requiera, a la Fiscalía General de la República en la investigación y persecución de los delitos, en cuyo caso los cuerpos de policía que actúen en su auxilio estarán bajo el mando y conducción del Ministerio Público, y disponer de la fuerza pública en términos de las disposiciones legales aplicables;
VII. Proponer al Consejo Nacional de Seguridad Pública el desarrollo de políticas orientadas a prevenir los delitos federales y, por conducto del Sistema Nacional de Seguridad Pública, en los delitos del fuero común; promover y facilitar la participación social para el desarrollo de actividades de vigilancia sobre el ejercicio de sus atribuciones en materia de seguridad pública, y atender de manera expedita las denuncias y quejas ciudadanas con relación al ejercicio de estas atribuciones ...
IX. Ejecutar las penas por delitos del orden federal y administrar el sistema penitenciario federal y de justicia para adolescentes, en términos de la política especial correspondiente y con estricto apego a los derechos humanos;
X. Organizar y dirigir actividades de reinserción social y supervisión de la libertad condicional, así como las relativas a la supervisión de medidas cautelares y suspensión condicional al proceso de conformidad con la normatividad aplicable en la materia y en coordinación con las autoridades competentes;
XI. Participar, conforme a los tratados respectivos, en el traslado de las personas privadas de su libertad a que se refiere el párrafo séptimo del artículo 18 constitucional;
XII. Coordinar, operar e impulsar la mejora continua del sistema de información, reportes y registro de datos en materia criminal; desarrollar las políticas, normas y sistemas para el debido suministro permanente e intercambio de información en materia de seguridad pública entre las autoridades competentes; establecer un sistema destinado a obtener, analizar, estudiar y procesar información para la prevención de delitos, mediante métodos que garanticen el estricto respeto a los derechos humanos;
XIII. Establecer mecanismos e instancias para la coordinación integral de las tareas y cuerpos de seguridad pública y policial, así como para el análisis y sistematización integral de la investigación e información de seguridad pública en el marco del Sistema Nacional de Seguridad Pública;
XIV. Establecer mecanismos e instancias para la coordinación integral de las tareas, así como para el análisis y sistematización integral de la investigación e información de seguridad nacional;
XV. Otorgar las autorizaciones a empresas que presten servicios privados de seguridad en dos o más entidades federativas, supervisar su funcionamiento e informar periódicamente al Sistema Nacional de Seguridad Pública sobre el ejercicio de esta atribución;
XVI. Coordinar y establecer mecanismos para contar oportunamente con la información de seguridad pública y nacional, así como del ámbito criminal y preventivo que esta Secretaría requiera de dependencias y organismos competentes en dichas materias, para el adecuado cumplimiento de las atribuciones que las leyes le establecen;
XVII. Organizar, dirigir y supervisar bajo su adscripción al Centro Nacional de Inteligencia, el cual fungirá como un sistema de investigación e información, que contribuya a preservar la integridad, estabilidad y permanencia del Estado mexicano, así como contribuir, en lo que corresponda al Ejecutivo de la Unión, a dar sustento a la unidad nacional, a preservar la cohesión social y a fortalecer las instituciones de gobierno;
XVIII. Impulsar a través de su titular, en calidad de Secretario Ejecutivo del Consejo de Seguridad Nacional, la efectiva coordinación de éste, así como la celebración de convenios y bases de colaboración que dicho Consejo acuerde ... 
XX. Conducir y poner en ejecución, en coordinación con las autoridades de los Gobiernos de los Estados y la Ciudad de México, con los gobiernos municipales y con las dependencias y entidades de la Administración Pública Federal, las políticas y programas de protección civil del Ejecutivo, en el marco del Sistema Nacional de Protección Civil, para la prevención, auxilio, recuperación y apoyo a la población en situaciones de desastre y concertar con instituciones y organismos de los sectores privado y social las acciones conducentes al mismo objetivo;
XXI. Presidir el Consejo Nacional de Seguridad Pública y el de Seguridad Nacional en ausencia del Presidente de la República;
XXII. Presidir la Conferencia Nacional de Secretarios de Seguridad Pública, nombrar y remover a su secretario técnico y designar tanto a quien presidirá, como a quien fungirá como secretario técnico de la Conferencia Nacional del Sistema Penitenciario, en el marco del Sistema Nacional de Seguridad Pública..."</t>
  </si>
  <si>
    <t>Anti-corruption/Internal Monitoring/Transparency</t>
  </si>
  <si>
    <t>"Artículo 30 Bis.- A la Secretaría de Seguridad y Protección Ciudadana corresponde el despacho de
los asuntos siguientes ... 
VII ... promover y facilitar la participación social para el desarrollo de actividades de vigilancia sobre el ejercicio de sus atribuciones en materia de seguridad pública, y atender de manera expedita las denuncias y quejas ciudadanas con relación al ejercicio de estas atribuciones..."</t>
  </si>
  <si>
    <t>"La SSPC fue creada mediante Decreto por el que se reforman, adicionan y derogan diversas disposiciones de la Ley Orgánica de la Administración Pública Federal, publicado en el Diario Oficial de la Federación el 30 de noviembre de 2018, señalando en su artículo 30 bis sus atribuciones, así como en su Reglamento Interior, publicado en el Diario Oficial de la Federación el 30 de abril de 2019."</t>
  </si>
  <si>
    <t>https://www.gob.mx/sspc/</t>
  </si>
  <si>
    <t>The Ministry of Public Security (Secretaría de Seguridad Pública) was established in 2000. Prior to the establishment of a specialized ministry for public security matters, several institutions under different ministries and the Attorney's General's Office (Procuraduría General de la República or Ministerio Público) handled tasks related to justice and law enforcement. See Original Text for details.</t>
  </si>
  <si>
    <t>[1] "El 30 de noviembre del 2000, se publicaron las modificaciones a la Ley Orgánica de la Administración Pública Federal, mediante las cuales se creó la Secretaría de Seguridad Pública, cuyos propósitos fundamentales son desarrollar las políticas de seguridad pública, proponer una política federal contra la criminalidad, que comprenda las normas, instrumentos y acciones para prevenir de manera eficaz la comisión de delitos, así como fomentar la participación ciudadana en la formulación de planes y programas de prevención en materia de delitos federales y, tratándose de los delitos del fuero común, por conducto del Sistema Nacional de Seguridad Pública."
[2] "La historia de lo que hoy es la Policía Federal inicia en 1928, con el Escuadrón de Agentes Vigilantes de la Oficina de Tránsito, primer escuadrón motorizado de caminos, formado por decreto del presidente Plutarco Elías Calles, y dependiente de la Secretaría de Comunicaciones … Por otra parte, debemos hacer mención a la Policía Judicial … la Ley Orgánica del Ministerio Público Federal de 1955 estableció que es atribución del Ministerio Público, con auxilio de la Policía Judicial, perseguir los delitos y practicar las averiguaciones previas necesarias..."</t>
  </si>
  <si>
    <t>Ministry of Public Security (Secretaría de Seguridad Pública). Prior to the establishment of this ministry in 2000, several institutions under different ministries and the Attorney's General's Office (Procuraduría General de la República or Ministerio Público) handled tasks related to justice and law enforcement. See Original Text for details.</t>
  </si>
  <si>
    <t>"La historia de lo que hoy es la Policía Federal inicia en 1928, con el Escuadrón de Agentes Vigilantes de la Oficina de Tránsito, primer escuadrón motorizado de caminos, formado por decreto del presidente Plutarco Elías Calles, y dependiente de la Secretaría de Comunicaciones … 
Por otra parte, debemos hacer mención a la Policía Judicial … la Ley Orgánica del Ministerio Público Federal de 1955 estableció que es atribución del Ministerio Público, con auxilio de la Policía Judicial, perseguir los delitos y practicar las averiguaciones previas necesarias ... 
Para su funcionamiento y operatividad, en diciembre de 1998 se publicó en el Diario Oficial de la Federación la Ley de la Policía Federal Preventiva (LPFP) … 
Con la publicación de la citada ley, se unificó el mando de cuerpos de policía que antes dependían de diferentes secretarías del Poder Ejecutivo: los encargados de la prevención y tratamiento de menores; de la prevención y readaptación social, y de la seguridad privada (que anteriormente pertenecían a la Subsecretaría de Seguridad Pública de la Secretaría de Gobernación), así como el de la Policía Federal de Caminos (que previamente estaba a cargo de la Secretaría de Comunicaciones y Transportes) …  
El presidente Vicente Fox mantuvo la Policía Federal Preventiva, pero la colocó bajo el control de la Secretaría de Seguridad Pública (creada en 2000); asimismo, dicha secretaría absorbió muchas de las estructuras y atribuciones que antes eran responsabilidad de la Secretaría de Gobernación, por ejemplo, asumió la del Secretariado Ejecutivo del Sistema Nacional de Seguridad Pública (SESNSP) y adquirió la facultad de regular y autorizar la portación de armas para empleados federales.”</t>
  </si>
  <si>
    <t>2018. In 2013, the original Ministry of Public Security (Secretaría de Seguridad Pública) was disbanded, and its functions were transferred to the Ministry of Governance. In 2018, the new Ministry of Security and Civilian Protection (Secretaría de Seguridad y Protección Ciudadana) was created.</t>
  </si>
  <si>
    <t>[1] "La SSPC fue creada mediante Decreto por el que se reforman, adicionan y derogan diversas disposiciones de la Ley Orgánica de la Administración Pública Federal, publicado en el Diario Oficial de la Federación el 30 de noviembre de 2018..."
[2] "El 2 de enero de 2013 se publicó en Diario Oficial de la Federación el “Decreto por el que se reforman, adicionan y derogan diversas disposiciones de la Ley Orgánica de la Administración Pública Federal”, en la que destaca la extinción de la Secretaría de Seguridad Pública, otorgando las funciones en materia de seguridad pública, de la Policía Federal, así como del Sistema Penitenciario Federal y de Prevención del Delito, a la Secretaría de Gobernación ... El 30 de noviembre de 2018, se publicó en el Diario Oficial de la Federación el “Decreto por el que se reforman, adicionan y derogan diversas disposiciones de la Ley Orgánica de la Administración Pública Federal”, mediante el cual se modifican los artículos 26 y 27, y se adiciona el artículo 30 Bis, artículo con el cual se crea la Secretaría de Seguridad y Protección Ciudadana."</t>
  </si>
  <si>
    <t>MXN $93,379,484,115 (signed 26 November 2021, in force 1 January 2022)</t>
  </si>
  <si>
    <t>"Artículo 30 Bis.- A la Secretaría de Seguridad y Protección Ciudadana corresponde el despacho de los asuntos siguientes:
I. Formular y ejecutar las políticas, programas y acciones tendientes a garantizar la seguridad pública de la Nación y de sus habitantes; proponer al Ejecutivo Federal la política criminal y las medidas que garanticen la congruencia de ésta entre las dependencias de la Administración Pública Federal; coadyuvar a la prevención del delito; ejercer el mando sobre la fuerza pública para proteger a la población ante todo tipo de amenazas y riesgos, con plena sujeción a los derechos humanos y libertades fundamentales; salvaguardar la integridad y los derechos de las personas; así como preservar las libertades, el orden y la paz públicos;
II. Proponer acciones tendientes a asegurar la coordinación entre la Federación, la Ciudad de México, los Estados y los municipios en el ámbito del Sistema Nacional de Seguridad Pública; proponer al Consejo Nacional de Seguridad Pública las políticas y lineamientos en materia de carrera policial, el Programa Rector para la Profesionalización Policial, los criterios para establecer academias e institutos para ello, el desarrollo de programas de coordinación académica y los lineamientos para la aplicación de los procedimientos en materia del régimen disciplinario policial; participar, de acuerdo con la ley de la materia, de planes y programas de profesionalización para las instituciones policiales; coordinar las acciones para la vigilancia y protección de las instalaciones estratégicas, en términos de ley;
III. Organizar, dirigir y supervisar bajo su adscripción a la Policía Federal, garantizar el desempeño honesto de su personal y aplicar su régimen disciplinario, con el objeto de salvaguardar la integridad y el patrimonio de las personas y prevenir la comisión de delitos del orden federal;
IV. Proponer, en el seno del Consejo Nacional de Seguridad Pública, políticas, acciones y estrategias de coordinación en materia de prevención del delito y política criminal para todo el territorio nacional; efectuar, en coordinación con la Fiscalía General de la República, estudios sobre los actos delictivos no denunciados e incorporar esta variable en el diseño de las políticas en materia de prevención del delito;
V. Auxiliar a las autoridades federales, estatales, municipales y de la Ciudad de México que soliciten apoyo, en el marco del Sistema Nacional de Seguridad Pública, para la protección de la integridad física de las personas y la preservación de sus bienes; reforzar, cuando así lo soliciten, la tarea policial y de seguridad de los municipios y localidades rurales y urbanas que lo requieran, intervenir ante situaciones de peligro cuando se vean amenazados por aquellas que impliquen violencia o riesgo inminente; promover la celebración de convenios entre las autoridades federales, y de éstas, con las estatales, municipales y de la Ciudad de México para la coordinación y funcionamiento del Sistema Nacional de Seguridad Pública y el combate a la delincuencia, así como establecer acuerdos de colaboración con instituciones similares, en los términos de los tratados internacionales, conforme a la legislación;
VI. Auxiliar al Poder Judicial de la Federación y a la Fiscalía General de la República, cuando así lo requieran, para el debido ejercicio de sus funciones, así como a otras dependencias, órganos de gobierno, entidades federativas y municipios, y cuando así lo requiera, a la Fiscalía General de la República en la investigación y persecución de los delitos, en cuyo caso los cuerpos de policía que actúen en su auxilio estarán bajo el mando y conducción del Ministerio Público, y disponer de la fuerza pública en términos de las disposiciones legales aplicables;
VII. Proponer al Consejo Nacional de Seguridad Pública el desarrollo de políticas orientadas a prevenir los delitos federales y, por conducto del Sistema Nacional de Seguridad Pública, en los delitos del fuero común; promover y facilitar la participación social para el desarrollo de actividades de vigilancia sobre el ejercicio de sus atribuciones en materia de seguridad pública, y atender de manera expedita las denuncias y quejas ciudadanas con relación al ejercicio de estas atribuciones;
VIII. Proporcionar a la Secretaría de Gobernación la información para que ésta publique y actualice una página electrónica específica en la cual se registren los datos generales de las personas reportadas como desaparecidas en todo el país. La información deberá ser pública y permitir que la población en general pueda aportar información sobre el paradero de las mismas;
IX. Ejecutar las penas por delitos del orden federal y administrar el sistema penitenciario federal y de justicia para adolescentes, en términos de la política especial correspondiente y con estricto apego a los derechos humanos;
X. Organizar y dirigir actividades de reinserción social y supervisión de la libertad condicional, así como las relativas a la supervisión de medidas cautelares y suspensión condicional al proceso de conformidad con la normatividad aplicable en la materia y en coordinación con las autoridades competentes;
XI. Participar, conforme a los tratados respectivos, en el traslado de las personas privadas de su libertad a que se refiere el párrafo séptimo del artículo 18 constitucional;
XII. Coordinar, operar e impulsar la mejora continua del sistema de información, reportes y registro de datos en materia criminal; desarrollar las políticas, normas y sistemas para el debido suministro permanente e intercambio de información en materia de seguridad pública entre las autoridades competentes; establecer un sistema destinado a obtener, analizar, estudiar y procesar información para la prevención de delitos, mediante métodos que garanticen el estricto respeto a los derechos humanos;
XIII. Establecer mecanismos e instancias para la coordinación integral de las tareas y cuerpos de seguridad pública y policial, así como para el análisis y sistematización integral de la investigación e información de seguridad pública en el marco del Sistema Nacional de Seguridad Pública;
XIV. Establecer mecanismos e instancias para la coordinación integral de las tareas, así como para el análisis y sistematización integral de la investigación e información de seguridad nacional;
XV. Otorgar las autorizaciones a empresas que presten servicios privados de seguridad en dos o más entidades federativas, supervisar su funcionamiento e informar periódicamente al Sistema Nacional de Seguridad Pública sobre el ejercicio de esta atribución;
XVI. Coordinar y establecer mecanismos para contar oportunamente con la información de seguridad pública y nacional, así como del ámbito criminal y preventivo que esta Secretaría requiera de dependencias y organismos competentes en dichas materias, para el adecuado cumplimiento de las atribuciones que las leyes le establecen;
XVII. Organizar, dirigir y supervisar bajo su adscripción al Centro Nacional de Inteligencia, el cual fungirá como un sistema de investigación e información, que contribuya a preservar la integridad, estabilidad y permanencia del Estado mexicano, así como contribuir, en lo que corresponda al Ejecutivo de la Unión, a dar sustento a la unidad nacional, a preservar la cohesión social y a fortalecer las instituciones de gobierno;
XVIII. Impulsar a través de su titular, en calidad de Secretario Ejecutivo del Consejo de Seguridad Nacional, la efectiva coordinación de éste, así como la celebración de convenios y bases de colaboración que dicho Consejo acuerde;
XIX. Informar al Poder Legislativo Federal sobre los asuntos de su competencia en materia de seguridad nacional;
XX. Conducir y poner en ejecución, en coordinación con las autoridades de los Gobiernos de los Estados y la Ciudad de México, con los gobiernos municipales y con las dependencias y entidades de la Administración Pública Federal, las políticas y programas de protección civil del Ejecutivo, en el marco del Sistema Nacional de Protección Civil, para la prevención, auxilio, recuperación y apoyo a la población en situaciones de desastre y concertar con instituciones y organismos de los sectores privado y social las acciones conducentes al mismo objetivo;
XXI. Presidir el Consejo Nacional de Seguridad Pública y el de Seguridad Nacional en ausencia del Presidente de la República;
XXII. Presidir la Conferencia Nacional de Secretarios de Seguridad Pública, nombrar y remover a su secretario técnico y designar tanto a quien presidirá, como a quien fungirá como secretario técnico de la Conferencia Nacional del Sistema Penitenciario, en el marco del Sistema Nacional de Seguridad Pública;
XXIII. Proponer al Presidente de la República el nombramiento del Comisionado General de la Policía Federal y del Secretario Ejecutivo del Sistema Nacional de Seguridad Pública;
XXIV. Coordinar y supervisar la operación del Registro Público Vehicular, a través del Secretariado Ejecutivo del Sistema Nacional de Seguridad Pública, y
XXV. Las demás que le atribuyan expresamente las leyes y reglamentos."</t>
  </si>
  <si>
    <t>Council of the National Observatory for the Prevention of Recruitment of Girls, Boys, and Adolescents (Consejo del Observatorio Nacional para la Prevención del Reclutamiento de Niñas, Niños y Adolescentes)</t>
  </si>
  <si>
    <t>Rosa Icela Rodríguez Velázquez</t>
  </si>
  <si>
    <t>3 November 2020–present; from November to December 2020, Undersecretary Ricardo Mejía Berdeja took on some of the head of ministry's responsibilities while Velázquez was recovering from COVID-19.</t>
  </si>
  <si>
    <t xml:space="preserve">[1] "En tanto que la secretaria Rodríguez Velázquez recibe su alta médica por el padecimiento que tiene por el COVID, el subsecretario Ricardo Mejía Berdeja es el encargado del despacho de esta Secretaría."
</t>
  </si>
  <si>
    <t>"Secretaria de Seguridad y Protección Ciudadana 
Nació en Xilitla, San Luis Potosí en 1959. Es licenciada en Periodismo por la Escuela de Periodismo Carlos Septién García. Cuenta con más de 23 años en el servicio público en distintas áreas de la administración, tanto a nivel local como federal y ha representado al Gobierno de la Ciudad de México en eventos internacionales.
En 2016 y 2017 realizó un trabajo coordinado con especialistas internacionales y poblaciones indígenas, que dio como resultado la incorporación de toda la Declaración de Naciones Unidas sobre los derechos de los pueblos indígenas en la Constitución de la CDMX.
Trayectoria profesional   
Gabinetes de seguridad y gobernabilidad:
- Fue Coordinadora General de Puertos y Marina Mercante en la Secretaría de Comunicaciones y Transportes (SCT).
- Secretaria de Gobierno e integrante del Gabinete de Seguridad en la Ciudad de México de diciembre de 2018 al 26 de julio de 2020.
- Coordinadora del Gabinete de Gobierno y Seguridad y responsable de las 70 coordinaciones territoriales de seguridad.
- Directora General de Participación Ciudadana y Directora General de Concertación Política en la Secretaría de Gobierno de la capital.
- Representante del Lic. Andrés Manuel López Obrador en las Coordinaciones Territoriales de Seguridad Pública y Procuración de Justicia Cuauhtémoc III (CUH-3), en el barrio de Tepito; y Cuauhtémoc VIII (CUH-8), en las colonias Buenos Aires, Doctores y Obrera.
Gabinete social:
- Secretaria de Desarrollo Rural y Equidad para las Comunidades de 2015 a 2018.
- Secretaria de Desarrollo Social de 2012 a 2015
- Directora General del Instituto para la Atención de los Adultos Mayores de 2009 a 2012.
- Coordinadora General de Comunicación Social en la Asamblea Legislativa del Distrito Federal I Legislatura de septiembre de 1997 al mismo mes de 2000.
Ejercicio periodístico:
- Periodista en Televisa Radio, El Universal, La Afición y La Jornada."</t>
  </si>
  <si>
    <t>Francisco Alfonso Durazo Montaño</t>
  </si>
  <si>
    <t>1 December 2018–30 October 2020</t>
  </si>
  <si>
    <t>"Nacido en Bavispe, Sonora en 1954, es Licenciado en Derecho por la Universidad Autónoma Metropolitana y cuenta con estudios de Ingeniería Civil en la Facultad de Ingeniería de la UNAM. Realizó estudios de maestría en Administración Pública en el Instituto Sonorense de Administración Pública, es Doctor en Políticas Públicas por el Instituto Tecnológico de Estudios Superiores de Monterrey y se tituló con la tesis 'Las Claves de la Nueva Gobernabilidad en México'.
Fue diputado en LXII Legislatura 2012-2015 y coordinador de la Fracción Parlamentaria del Morena en esa misma legislatura; fue integrante de la Junta de Coordinación Política de la Cámara de Diputados, presidente de la Comisión de Protección Civil, secretario de la Comisión de Gobernación y participante en las comisiones de Seguridad y Desarrollo Social.
Ha sido Investigador en el Instituto de Investigaciones Jurídicas de la UNAM (1995 – 1996) y editorialista en varios diarios del país, entre los que destacan: Reforma  (D.F.); El Norte (Monterrey); El Imparcial (Hermosillo), entre varios más.
Trayectoria profesional
- Tomó protesta como Senador de la República en la actual legislatura y solicitó licencia para tomar el cargo como Secretario de Seguridad Pública
- Presidió el Comité Ejecutivo Estatal de MORENA en Sonora de 2015 a 2018.
- Fue Diputado plurinominal en la LXII Legislatura (2012-2015)
- Coordinó al grupo de trabajo 'Sociedad Segura', responsable de elaborar el capítulo de seguridad de la plataforma y el plan de gobierno de la coalición 'Juntos Haremos Historia'
- Fue candidato a Senador de la Coalición 'Por el Bien de Todos' por el Estado de Sonora, en 2006.
- A partir de julio del 2000 se desempeñó como Secretario Particular del C. Presidente Electo y del 1º de Diciembre del mismo año fue designado Secretario Particular del C. Presidente de la República.
- En 1994 fue Secretario General de Desarrollo Social del propio Departamento del Distrito Federal.
- Trabajó en la Secretaría de Gobernación de 1973 a 1982 y de nuevo en 1995. Colaboró en las extintas secretarías de Programación y Presupuesto y en la de Industria y Comercio.
- Formó parte de las secretarías de Educación Pública, Desarrollo Social y en el entonces departamento del Distrito federal, donde fue subdelegado regional en la Zona Centro Tepito, de la Delegación Cuauhtémoc.
- Secretario particular de Luis Donaldo Colosio en su periodo como líder del PRI."</t>
  </si>
  <si>
    <t>Ministry of Health (Secretaría de Salud)</t>
  </si>
  <si>
    <t xml:space="preserve">"Artículo 26. Para el despacho de los asuntos del orden administrativo, el Poder Ejecutivo de la Unión contará con las siguientes dependencias: …
Secretaría de Salud…” </t>
  </si>
  <si>
    <t>Health; Welfare</t>
  </si>
  <si>
    <t>"Artículo 39.- A la Secretaría de Salud, corresponde el despacho de los siguientes asuntos:
I. Elaborar y conducir la política nacional en materia de asistencia social, servicios médicos, servicios médicos gratuitos universales y salubridad general, con excepción de lo relativo al saneamiento del ambiente; y coordinar los programas de servicios a la salud de la Administración Pública Federal, así como los agrupamientos por funciones y programas afines que, en su caso, se determinen;
II. Crear y administrar establecimientos de salud, de asistencia pública, de medicina tradicional complementaria y de formación de recursos humanos en salud, priorizando la movilidad y accesibilidad;
III.- Aplicar a la Asistencia Pública los fondos que le proporcionen la Lotería Nacional y los Pronósticos para la Asistencia Pública; y administrar el patrimonio de la Beneficencia Pública en el Distrito Federal, en los términos de las disposiciones legales aplicables, a fin de apoyar los programas de servicios de salud;
IV.- Organizar y vigilar las instituciones de beneficencia privada, en los términos de las leyes relativas, e integrar sus patronatos, respetando la voluntad de los fundadores;
V.- Administrar los bienes y fondos que el Gobierno Federal destine para la atención de los servicios de asistencia pública;
VI. Planear, normar, coordinar y evaluar el Sistema Nacional de Salud y proveer la adecuada participación de las dependencias y entidades públicas que presten servicios de salud, a fin de asegurar el cumplimiento del derecho a la protección de la salud. Asimismo, propiciará y coordinará la participación de los sectores social y privado en dicho sistema y determinará las políticas y acciones de concertación entre los diferentes subsistemas del sector público;
VII.- Planear, normar y controlar los servicios de atención médica, salud pública, asistencia social y regulación sanitaria que correspondan al Sistema Nacional de Salud;
VIII.- Dictar las normas técnicas a que quedará sujeta la prestación de servicios de salud en las materias de Salubridad General, incluyendo las de Asistencia Social, por parte de los Sectores Público, Social y Privado, y verificar su cumplimiento;
IX.- Organizar y administrar servicios sanitarios generales en toda la República;
X. Dirigir acciones de inspección médico sanitaria, con excepción de la agropecuaria, salvo cuando se trate de preservar la salud humana;
XI. Dirigir acciones de inspección médico sanitaria especial en los puertos, costas y fronteras, con excepción de la agropecuaria, salvo cuando afecte o pueda afectar a la salud humana;
XII.- Realizar el control higiénico e inspección sobre preparación, posesión, uso, suministro, importación, exportación y circulación de comestibles y bebidas;
XIII.- Realizar el control de la preparación, aplicación, importación y exportación de productos biológicos, excepción hecha de los de uso veterinario;
XIV.- Regular la higiene veterinaria exclusivamente en lo que se relaciona con los alimentos que puedan afectar a la salud humana;
XV.- Ejecutar el control sobre preparación, posesión, uso, suministro, importación, exportación y distribución de drogas y productos medicinales, a excepción de los de uso veterinario que no estén comprendidos en la Convención de Ginebra;
XVI.- Estudiar, adaptar y poner en vigor las medidas necesarias para luchar contra las enfermedades transmisibles, contra las plagas sociales que afecten la salud, contra el alcoholismo y las toxicomanías y otros vicios sociales, y contra la mendicidad;
XVII.- Poner en práctica las medidas tendientes a conservar la salud y la vida de los trabajadores del campo y de la ciudad y la higiene industrial, con excepción de lo que se relaciona con la previsión social en el trabajo;
XVIII.- Administrar y controlar las escuelas, institutos y servicios de higiene establecidos por la Federación en toda la República, exceptuando aquellos que se relacionan exclusivamente con la sanidad animal;
XIX.- Organizar congresos sanitarios y asistenciales;
XX.- Prestar los servicios de su competencia, directamente o en coordinación con los Gobiernos de los Estados y del Distrito Federal;
XXI.- Actuar como autoridad sanitaria, ejercer las facultades en materia de salubridad general que las leyes le confieren al Ejecutivo Federal, vigilar el cumplimiento de la Ley General de Salud, sus reglamentos y demás disposiciones aplicables y ejercer la acción extraordinaria en materia de Salubridad General;
XXII.- Establecer las normas que deben orientar los servicios de asistencia social que presten las dependencias y entidades federales y proveer a su cumplimiento, y
XXIII.- Establecer y ejecutar con la participación que corresponda a otras dependencias asistenciales, públicas y privadas, planes y programas para la asistencia, prevención, atención y tratamiento a los discapacitados;
XXIV. Elaborar y conducir políticas tendientes a garantizar acceso a los servicios de salud para las personas que no sean beneficiarios o derechohabientes de alguna institución del sector salud;
XXV. Elaborar y conducir la política para la producción nacional de medicamentos u otros insumos para la salud;
XXVI. Promover acciones de coordinación con otras dependencias y entidades de la Administración Pública Federal para abordar conjuntamente los determinantes sociales de la salud..."</t>
  </si>
  <si>
    <t>"Establecer las políticas de Estado para que la población ejerza su derecho a la protección a la salud."</t>
  </si>
  <si>
    <t>https://www.gob.mx/salud</t>
  </si>
  <si>
    <t>1943</t>
  </si>
  <si>
    <t>[1] "La década de los años cuarenta es especialmente importante en la historia de la salud pública mexicana. Por decreto presidencial se fusionaron el Departamento de Salubridad Pública y la Secretaría de Asistencia Pública para crear la Secretaría de Salubridad y Asistencia (SSA) el 15 de octubre de 1943."
[2] "Nuestro sistema de salud tiene casi 60 años de vida. Su fundación data de 1943, año en el que se crearon la Secretaría de Salubridad y Asistencia, hoy Secretaría de Salud (SSA)..."
[3] "En 1937 se creó la Secretaría de Asistencia, la cual, en 1943, se fusionó con el Departamento de Salubridad para constituir la Secretaría de Salubridad y Asistencia."</t>
  </si>
  <si>
    <t>Ministry of Health and Assistance (Secretaría de Salubridad y Asistencia)</t>
  </si>
  <si>
    <t>1985</t>
  </si>
  <si>
    <t>"El 21 de enero de 1985, se reformó la Ley Orgánica de la Administración Pública Federal, con lo cual la Secretaría de Salubridad y Asistencia cambió su nombre por Secretaría de Salud."</t>
  </si>
  <si>
    <t>MXN $193,948,336,401 (signed 26 November 2021, in force 1 January 2022)</t>
  </si>
  <si>
    <t>"Artículo 39.- A la Secretaría de Salud, corresponde el despacho de los siguientes asuntos:
I. Elaborar y conducir la política nacional en materia de asistencia social, servicios médicos, servicios médicos gratuitos universales y salubridad general, con excepción de lo relativo al saneamiento del ambiente; y coordinar los programas de servicios a la salud de la Administración Pública Federal, así como los agrupamientos por funciones y programas afines que, en su caso, se determinen;
II. Crear y administrar establecimientos de salud, de asistencia pública, de medicina tradicional complementaria y de formación de recursos humanos en salud, priorizando la movilidad y accesibilidad;
III.- Aplicar a la Asistencia Pública los fondos que le proporcionen la Lotería Nacional y los Pronósticos para la Asistencia Pública; y administrar el patrimonio de la Beneficencia Pública en el Distrito Federal, en los términos de las disposiciones legales aplicables, a fin de apoyar los programas de servicios de salud;
IV.- Organizar y vigilar las instituciones de beneficencia privada, en los términos de las leyes relativas, e integrar sus patronatos, respetando la voluntad de los fundadores;
V.- Administrar los bienes y fondos que el Gobierno Federal destine para la atención de los servicios de asistencia pública;
VI. Planear, normar, coordinar y evaluar el Sistema Nacional de Salud y proveer la adecuada participación de las dependencias y entidades públicas que presten servicios de salud, a fin de asegurar el cumplimiento del derecho a la protección de la salud. Asimismo, propiciará y coordinará la participación de los sectores social y privado en dicho sistema y determinará las políticas y acciones de concertación entre los diferentes subsistemas del sector público;
VII.- Planear, normar y controlar los servicios de atención médica, salud pública, asistencia social y regulación sanitaria que correspondan al Sistema Nacional de Salud;
VIII.- Dictar las normas técnicas a que quedará sujeta la prestación de servicios de salud en las materias de Salubridad General, incluyendo las de Asistencia Social, por parte de los Sectores Público, Social y Privado, y verificar su cumplimiento;
IX.- Organizar y administrar servicios sanitarios generales en toda la República;
X. Dirigir acciones de inspección médico sanitaria, con excepción de la agropecuaria, salvo cuando se trate de preservar la salud humana;
XI. Dirigir acciones de inspección médico sanitaria especial en los puertos, costas y fronteras, con excepción de la agropecuaria, salvo cuando afecte o pueda afectar a la salud humana;
XII.- Realizar el control higiénico e inspección sobre preparación, posesión, uso, suministro, importación, exportación y circulación de comestibles y bebidas;
XIII.- Realizar el control de la preparación, aplicación, importación y exportación de productos biológicos, excepción hecha de los de uso veterinario;
XIV.- Regular la higiene veterinaria exclusivamente en lo que se relaciona con los alimentos que puedan afectar a la salud humana;
XV.- Ejecutar el control sobre preparación, posesión, uso, suministro, importación, exportación y distribución de drogas y productos medicinales, a excepción de los de uso veterinario que no estén comprendidos en la Convención de Ginebra;
XVI.- Estudiar, adaptar y poner en vigor las medidas necesarias para luchar contra las enfermedades transmisibles, contra las plagas sociales que afecten la salud, contra el alcoholismo y las toxicomanías y otros vicios sociales, y contra la mendicidad;
XVII.- Poner en práctica las medidas tendientes a conservar la salud y la vida de los trabajadores del campo y de la ciudad y la higiene industrial, con excepción de lo que se relaciona con la previsión social en el trabajo;
XVIII.- Administrar y controlar las escuelas, institutos y servicios de higiene establecidos por la Federación en toda la República, exceptuando aquellos que se relacionan exclusivamente con la sanidad animal;
XIX.- Organizar congresos sanitarios y asistenciales;
XX.- Prestar los servicios de su competencia, directamente o en coordinación con los Gobiernos de los Estados y del Distrito Federal;
XXI.- Actuar como autoridad sanitaria, ejercer las facultades en materia de salubridad general que las leyes le confieren al Ejecutivo Federal, vigilar el cumplimiento de la Ley General de Salud, sus reglamentos y demás disposiciones aplicables y ejercer la acción extraordinaria en materia de Salubridad General;
XXII.- Establecer las normas que deben orientar los servicios de asistencia social que presten las dependencias y entidades federales y proveer a su cumplimiento, y
XXIII.- Establecer y ejecutar con la participación que corresponda a otras dependencias asistenciales, públicas y privadas, planes y programas para la asistencia, prevención, atención y tratamiento a los discapacitados;
XXIV. Elaborar y conducir políticas tendientes a garantizar acceso a los servicios de salud para las personas que no sean beneficiarios o derechohabientes de alguna institución del sector salud;
XXV. Elaborar y conducir la política para la producción nacional de medicamentos u otros insumos para la salud;
XXVI. Promover acciones de coordinación con otras dependencias y entidades de la Administración Pública Federal para abordar conjuntamente los determinantes sociales de la salud;
XXVII. Los demás que le fijen expresamente las leyes y reglamentos."</t>
  </si>
  <si>
    <t>National Council for the Prevention and Control of Acquired Immunodeficiency Syndrome (Consejo Nacional para la Prevención y el Control del Síndrome de Inmunodeficiencia Adquirida - CONASIDA);
Advisory Citizen Council of the National System for Integral Family Development (Consejo Ciudadano Consultivo del Sistema Nacional para el Desarrollo Integral de la Familia);
National Council of Provision of Services for the Attention, Care, and Integral Development of Infants (Consejo Nacional de Prestación de Servicios para la Atención, Cuidado y Desarrollo Integral Infantil);
Citizen Guarantee (Aval Ciudadano);
National Advisory Council of Standardization of Regulation and Sanitary Development (Comité Consultivo Nacional de Normalización de Regulación y Fomento Sanitario);
Round Table with Civil Society Organizations Participating in the Annual Public Meeting (Mesa de diálogo con Organizaciones de la Sociedad Civil, participantes en la Convocatoria Pública Anual);
Working Group on Procedures and High-Impact Services of the Institution: In-Kind Support to Low-Income People Without Social Security Coverage (Grupo de trabajo sobre trámites y servicios de alto impacto a cargo de la Institución, apoyos en especie a las personas físicas de escasos recursos sin cobertura de seguridad social);
Social Comptroller of the Regulation and Surveillance of Health Care Establishments and Services Program (Contraloría Social del Programa Regulación y Vigilancia de los Establecimientos y Servicios de Atención Médica); 
National Commision Against Addictions (Comisión Nacional contra las Adicciones)</t>
  </si>
  <si>
    <t>Jorge Alcocer Varela</t>
  </si>
  <si>
    <t>"El Dr. Jorge Carlos Alcocer Varela nació en la Ciudad de México, en 1946. En 1970 recibió el título de Médico Cirujano por la Universidad Nacional Autónoma de México (UNAM), con Mención Honorífica. Realizó su Especialidad Médica en Medicina Interna, en Reumatología e Inmunología Clínica en el Instituto Nacional de la Nutrición, avalada por la UNAM.
En 1980 obtuvo el Posgrado en Inmunología en el ICRF Tumour Immunology, en la Universidad de Londres, Inglaterra, y alcanzó en 2007 el Doctorado en Ciencias Médicas por la UNAM.
Es Investigador Emérito en Ciencias Médicas del Departamento de Inmunología y Reumatología del Instituto Nacional de Ciencias Médicas y Nutrición Salvador Zubirán (INCMNSZ).
Cuenta con la Certificación en Reumatología por el Consejo Mexicano de Reumatología, del cual fue Presidente en 1990.
Ha ocupado diversos puestos docentes, entre los que destacan: Profesor Adjunto en Medicina (Reumatología) del Curso de Posgrado en Reumatología, 1981-1999 y 2000-2004; Profesor Titular del Curso de Especialización en Reumatología de 2004 a 2016; Asesor Académico y Profesor en los Cursos de Maestría y Doctorado en Ciencias Médicas de 1994 a la fecha. Fue Coordinador de Tutores en el Área de Inmunología y Programa de Especialización en Bioquímica de la Facultad de Química de la UNAM.
En 1985 ingresó al Sistema Nacional de Investigadores (SNI) donde fue nombrado Investigador Nacional Nivel III, desde 1989. En 2011 fue designado Investigador Nacional Emérito. En 1989 fue Secretario del Consejo Mexicano de Reumatología, en 1991 Vicepresidente y en 1992 Presidente de la Sociedad Mexicana de Reumatología.
De 1998 a 2000 fue Miembro de la Comisión Dictaminadora de Biomedicina del Sistema Nacional de Investigadores; Miembro del Consejo Académico del Área de Ciencias Biológicas y de la Salud, Comisión Dictaminadora del Instituto de Investigaciones Biomédicas 2002-2006; Miembro de la Comisión Dictaminadora de Biomedicina del SNI de 1998 a 2000, y Presidente de la Junta de Honor del SNI del 2009 a 2012.
En febrero pasado, fue nombrado Presidente de la Subcomisión de Salud de la Comisión de Evaluación del Consejo Nacional de Ciencia y Tecnología (CONACYT).
En mayo de 2015 fue certificado como Investigador Emérito por los Institutos Nacionales de Salud y Hospitales de Alta Especialidad de la Secretaría de Salud. Ha pertenecido al Comité Editorial de 7 revistas nacionales y extranjeras, además de 8 Sociedades Científicas.
Ha recibido numerosos premios y distinciones, entre los que destacan: el Premio Dr. Jorge Rosenkranz 1984 y 2017; Premio Miguel Otero 1995; Premio de Investigación de la Sociedad Mexicana de Reumatología, en 6 ocasiones; Maestro de la Reumatología en 2006 por el Colegio Mexicano de Reumatología; Reconocimiento por el artículo más citado en la última década en inmunología Thomson Reuters y CINVESTAV en 2009; Premio Dr. Maximiliano Ruíz Castañeda en 1996; Premio Nacional de Investigación Fundación Glaxo Wellcome 1997, y Reconocimiento Al Mérito Universitario por la meritoria labor académica durante 45 años, UNAM mayo 2015.
- Profesor Honorario. Universidad Maimónides, Buenos Aires, Argentina, abril 21 de 1997.
- Profesor Honorario V Congreso América Central Caribe Andino 'Dr. Bernhard Hempel Iglesias'. San José Costa Rica, agosto, 1999.
- Miembro del Consejo Científico Asesor. Centro de Investigaciones Médicas y Quirúrgicas. La Habana, Cuba, 1999.
- Profesor Ilustre. Facultad de Medicina. Universidad de Tucumán, Argentina, 1999.
Presidente de la Comisión de Expertos de Salud y Enfermedades Importantes de la Sociedad Mexicana, de la Convocatoria de Proyectos de Desarrollo Científico para Atender Problemas Nacionales 2013.
- Consejo Nacional de Ciencia y Tecnología (CONACYT). Abril de 2014, México.
Premio 'Heberto Castillo' de la Ciudad de México, noviembre de 2014. Premio Nacional de Ciencias y Artes 2015, en el Área de 'Ciencias Físico Matemáticas y Naturales'. Diciembre 15, 2015 México.
Ha dirigido 42 tesis de licenciatura, especialidad, maestría y doctorado; es autor de 204 publicaciones científicas, y 34 capítulos en libros; ha participado en 395 congresos; ha presentado 245 trabajos. Las citas a sus publicaciones son más de 6 mil."</t>
  </si>
  <si>
    <t>Relevant Institution(s)</t>
  </si>
  <si>
    <t>Label</t>
  </si>
  <si>
    <t xml:space="preserve">Summary </t>
  </si>
  <si>
    <t xml:space="preserve">Name of Law </t>
  </si>
  <si>
    <t xml:space="preserve">Date in Force </t>
  </si>
  <si>
    <t xml:space="preserve">Source </t>
  </si>
  <si>
    <t>Link to PDF or archived webpage</t>
  </si>
  <si>
    <t>Executive Branch</t>
  </si>
  <si>
    <t>Powers / Competencies; Structure</t>
  </si>
  <si>
    <t>[1] "PRIMERO. El Gabinete se integra por los titulares de las Secretarías de Estado, el Consejero Jurídico del Ejecutivo Federal, el Procurador General de la República y el Jefe de la Oficina de la Presidencia.
El Gabinete se denominará ampliado cuando además de los integrantes a que se refiere el párrafo anterior, sean convocados los titulares de entidades paraestatales u otros funcionarios de la Administración Pública Federal que el Presidente de los Estados Unidos Mexicanos determine.
El Gabinete será presidido por el Presidente de la República o, cuando éste así lo determine, por el titular de la Secretaría de Gobernación, y sesionará cada vez que lo convoque el titular del Ejecutivo Federal, directamente o a través del Secretario referido.
SEGUNDO. Se constituyen los gabinetes especializados de México en Paz; México Incluyente; México con Educación de Calidad; México Próspero, y México con Responsabilidad Global, como instancias encargadas del análisis, definición, coordinación, seguimiento y evaluación de las políticas, estrategias y acciones que sean de la competencia concurrente de varias dependencias y entidades de la Administración Pública Federal.
Los gabinetes especializados serán presididos por el Presidente de la República o, en su ausencia, por el Coordinador respectivo en los términos del presente Acuerdo, y sesionarán cada vez que sean convocados por éste último, a través del Secretario Técnico.
TERCERO. Los gabinetes especializados se integran por los titulares de las dependencias, entidades, instituciones y órganos siguientes"</t>
  </si>
  <si>
    <t xml:space="preserve">Acuerdo por el que se establece la integración y el funcionamiento de los gabinetes.
</t>
  </si>
  <si>
    <t>Internal Monitoring; Planning and Budget; Powers / Competencies</t>
  </si>
  <si>
    <t>"Artículo 1.- El presente Reglamento tiene por objeto establecer las disposiciones que propicien el oportuno y estricto cumplimiento de la Ley de Obras Públicas y Servicios Relacionados con las Mismas."</t>
  </si>
  <si>
    <t xml:space="preserve">Reglamento de la Ley de Obras Públicas y Servicios Relacionados con las Mismas
</t>
  </si>
  <si>
    <t>29 July 2010</t>
  </si>
  <si>
    <t>Internal Monitoring; Powers / Competencies</t>
  </si>
  <si>
    <t>"Artículo 1.- El presente ordenamiento tiene por objeto reglamentar la Ley del Servicio Profesional de Carrera en la Administración Pública Federal."</t>
  </si>
  <si>
    <t>Reglamento de la Ley del Servicio Profesional de Carrera en la Administración Pública Federal</t>
  </si>
  <si>
    <t>7 September 2007</t>
  </si>
  <si>
    <t>"Artículo 1.- La presente Ley tiene por objeto establecer las bases para la organización,
funcionamiento y desarrollo del Sistema de Servicio Profesional de Carrera en las dependencias de la
Administración Pública Federal Centralizada.
Las entidades del sector paraestatal previstas en la Ley Orgánica de la Administración Pública Federal
podrán establecer sus propios sistemas de servicio profesional de carrera tomando como base los
principios de la presente Ley."</t>
  </si>
  <si>
    <t>Ley del Servicio Profesional de Carrera en la Administración Pública Federal</t>
  </si>
  <si>
    <t>7 October 2003</t>
  </si>
  <si>
    <t>Conduct; Internal Monitoring; Powers / Competencies</t>
  </si>
  <si>
    <t>"Artículo 1. La presente Ley es de orden público y tiene por objeto reglamentar la aplicación del artículo 134 de la Constitución Política de los Estados Unidos Mexicanos en materia de las adquisiciones, arrendamientos de bienes muebles y prestación de servicios de cualquier naturaleza, que realicen:
I. Las unidades administrativas de la Presidencia de la República;
II. Las Secretarías de Estado y la Consejería Jurídica del Ejecutivo Federal;
III. La Procuraduría General de la República;
IV. Los organismos descentralizados;
V. Las empresas de participación estatal mayoritaria y los fideicomisos en los que el fideicomitente sea el gobierno federal o una entidad paraestatal, y
VI. Las entidades federativas, los municipios y los entes públicos de unas y otros, con cargo total o parcial a recursos federales, conforme a los convenios que celebren con el Ejecutivo Federal. No quedan comprendidos para la aplicación de la presente Ley los fondos previstos en el Capítulo V de la Ley de Coordinación Fiscal. 
Las personas de derecho público de carácter federal con autonomía derivada de la Constitución Política de los Estados Unidos Mexicanos, así como las entidades que cuenten con un régimen específico en materia de adquisiciones, arrendamientos y servicios, aplicarán los criterios y procedimientos previstos en esta Ley, sólo en lo no previsto en los ordenamientos que los rigen y siempre que no se contrapongan con los mismos, sujetándose a sus propios órganos de control."</t>
  </si>
  <si>
    <t>Ley de Adquisiciones, Arrendamientos y Servicios del Sector Público</t>
  </si>
  <si>
    <t>4 March 2000</t>
  </si>
  <si>
    <t>"Artículo 1. La presente Ley es de orden público y tiene por objeto reglamentar la aplicación del artículo 134 de la Constitución Política de los Estados Unidos Mexicanos en materia de contrataciones de obras públicas, así como de los servicios relacionados con las mismas, que realicen:
I. Las unidades administrativas de la Presidencia de la República;
II. Las Secretarías de Estado y la Consejería Jurídica del Ejecutivo Federal;
III. La Procuraduría General de la República;
IV. Los organismos descentralizados;
V. Las empresas de participación estatal mayoritaria y los fideicomisos en los que el fideicomitente sea el Gobierno Federal o una entidad paraestatal, y
VI. Las entidades federativas, los municipios y los entes públicos de unas y otros, con cargo total o parcial a recursos federales, conforme a los convenios que celebren con el Ejecutivo Federal. No quedan comprendidos para la aplicación de la presente Ley los fondos previstos en el Capítulo V de la Ley de Coordinación Fiscal."</t>
  </si>
  <si>
    <t>Ley de Obras Públicas y Servicios Relacionados con las Mismas</t>
  </si>
  <si>
    <t>Conduct; Powers / Competencies</t>
  </si>
  <si>
    <t>"Artículo 1.- Las disposiciones de esta ley son de orden e interés públicos, y se aplicarán a los actos, procedimientos y resoluciones de la Administración Pública Federal centralizada, sin perjuicio de lo dispuesto en los Tratados Internacionales de los que México sea parte.
El presente ordenamiento también se aplicará a los organismos descentralizados de la administración pública federal paraestatal respecto a sus actos de autoridad, a los servicios que el estado preste de manera exclusiva, y a los contratos que los particulares sólo puedan celebrar con el mismo."</t>
  </si>
  <si>
    <t>Ley Federal de Procedimiento Administrativo</t>
  </si>
  <si>
    <t>1 June 1995</t>
  </si>
  <si>
    <t>Planning and Budget; Powers / Competencies</t>
  </si>
  <si>
    <t>"Artículo 1o.- Las disposiciones de esta Ley son de orden público e interés social y tienen por objeto establecer:
I.- Las normas y principios básicos conforme a los cuales se llevará a cabo la Planeación Nacional del Desarrollo y encauzar, en función de ésta, las actividades de la administración Pública Federal;
II.- Las bases de integración y funcionamiento del Sistema Nacional de Planeación Democrática;
III.- Las bases para que el Ejecutivo Federal coordine las actividades de planeación de la Administración Pública Federal, así como la participación, en su caso, mediante convenio, de los órganos constitucionales autónomos y los gobiernos de las entidades federativas, conforme a la legislación aplicable;
IV.- Los órganos responsables del proceso de planeación;
V.- Las bases de participación y consulta a la sociedad, incluyendo a los pueblos y comunidades indígenas, a través de sus representantes y autoridades, en la elaboración del Plan y los programas a que se refiere esta Ley, y
VI.- Las bases para que el Ejecutivo Federal concierte con los particulares las acciones a realizar para la elaboración y ejecución del Plan y los programas a que se refiere esta Ley."</t>
  </si>
  <si>
    <t>Ley de Planeación</t>
  </si>
  <si>
    <t>6 January 1983</t>
  </si>
  <si>
    <t>"Artículo 1o.- La presente Ley establece las bases de organización de la Administración Pública Federal, centralizada y paraestatal.
La Oficina de la Presidencia de la República, las Secretarías de Estado, la Consejería Jurídica del Ejecutivo Federal y los Órganos Reguladores Coordinados integran la Administración Pública Centralizada.
Los organismos descentralizados, las empresas de participación estatal, las instituciones nacionales de crédito, las organizaciones auxiliares nacionales de crédito, las instituciones nacionales de seguros y de fianzas y los fideicomisos, componen la administración pública paraestatal."</t>
  </si>
  <si>
    <t>Ley Orgánica de la Administración Pública Federal</t>
  </si>
  <si>
    <t>1 January 1977</t>
  </si>
  <si>
    <t>Other Executive Institution</t>
  </si>
  <si>
    <t>Conduct; Internal Monitoring; Powers / Competencies; Structure</t>
  </si>
  <si>
    <t>"ARTICULO 1o.- El presente ordenamiento tiene por objeto reglamentar la Ley Federal de las Entidades Paraestatales en lo que toca a la constitución, organización, funcionamiento, control y extinción de las entidades paraestatales."</t>
  </si>
  <si>
    <t xml:space="preserve">Reglamento de la Ley Federal de las Entidades Paraestatales
</t>
  </si>
  <si>
    <t>27 January 1990</t>
  </si>
  <si>
    <t>"ARTICULO 1o.- La presente Ley, Reglamentaria en lo conducente del artículo 90 de la Constitución Política de los Estados Unidos Mexicanos, tiene por objeto regular la organización, funcionamiento y control de las entidades paraestatales de la Administración Pública Federal."</t>
  </si>
  <si>
    <t>Ley Federal De Las Entidades Paraestatales</t>
  </si>
  <si>
    <t>15 May 1986</t>
  </si>
  <si>
    <t>"Artículo 1.- La Oficina de la Presidencia de la República es la unidad de apoyo directo del Presidente, que tiene a su cargo el ejercicio de las atribuciones que le confiere la Ley Orgánica de la Administración Pública Federal, en los términos que se establecen en el presente Reglamento."</t>
  </si>
  <si>
    <t xml:space="preserve">Reglamento de la Oficina de la Presidencia de la República
</t>
  </si>
  <si>
    <t>10 December 2019</t>
  </si>
  <si>
    <t>"Artículo Primero.- Se crea la Oficina de la Presidencia de la República, cuyo titular será designado por el titular del Ejecutivo Federal y a quien se denominará Jefe de la Oficina de la Presidencia de la República. "</t>
  </si>
  <si>
    <t>Acuerdo por el que se crea la Oficina de la Presidencia de la República</t>
  </si>
  <si>
    <t>4 December 2006</t>
  </si>
  <si>
    <t>"Artículo 1.- La Presidencia de la República contará con las unidades administrativas siguientes:
I. Oficina de la Presidencia para la Innovación Gubernamental;
II. Oficina de la Presidencia para las Políticas Públicas;
III. Oficina de Representación para la Promoción e Integración Social para Personas con Discapacidad;
IV. Coordinación de la Red Federal de Servicio a la Ciudadanía;
V. Coordinación General de Comunicación Social;
VI. Coordinación General de Opinión Pública e Imagen;
VII. Secretaría Particular, y
VIII. Coordinación General de Administración."</t>
  </si>
  <si>
    <t xml:space="preserve">Acuerdo Por El Que Se Establecen Las Unidades Administrativas De La Presidencia De La República
</t>
  </si>
  <si>
    <t>13 December 2004</t>
  </si>
  <si>
    <t>Country</t>
  </si>
  <si>
    <t>Institutional Category</t>
  </si>
  <si>
    <t>Institution</t>
  </si>
  <si>
    <t xml:space="preserve">[1] Constitute Project, "Mexico 1917 (rev. 2015)," https://www.constituteproject.org/countries/Americas/Mexico?lang=en
[2] Cámara de Diputados, "Ley Federal de Presupuesto y Responsabilidad Hacendaria," http://www.diputados.gob.mx/LeyesBiblio/ref/lfprh.htm </t>
  </si>
  <si>
    <t xml:space="preserve">[1] Constitute Project, "Mexico 1917 (rev. 2015)," https://www.constituteproject.org/countries/Americas/Mexico?lang=en
[2] Cámara de Diputados, "Ley Federal de Presupuesto y Responsabilidad Hacendaria," http://www.diputados.gob.mx/LeyesBiblio/ref/lfprh.htm 
[3] Bárcena Zubieta, Arturo and Alfonso Herrera García. 2008. "Veto al Presupuesto y Dogmática Constitucional. Un Comentario a Propósito de la Controversia Constitucional 109/2004." Universidad Nacional Autónoma de México: Instituto de Investigaciones Jurídicas. https://archivos.juridicas.unam.mx/www/bjv/libros/6/2553/19.pdf 
[4] Suprema Corte de Justicia de la Nación, "Controversia Constitucional 109/2004," https://www.dropbox.com/s/ugl3ifzyfxttc0v/Mexico_Executive_Controversia%20Constitucional%20109_2004_20210920.pdf?dl=0 </t>
  </si>
  <si>
    <t xml:space="preserve">[1] Cámara de Diputados, "Constitución Política de los Estados Unidos Mexicanos," http://www.diputados.gob.mx/LeyesBiblio/ref/cpeum.htm
[2] Cámara de Diputados, "Ley Federal de Presupuesto y Responsabilidad Hacendaria," http://www.diputados.gob.mx/LeyesBiblio/ref/lfprh.htm 
[3] Bárcena Zubieta, Arturo and Alfonso Herrera García. 2008. "Veto al Presupuesto y Dogmática Constitucional. Un Comentario a Propósito de la Controversia Constitucional 109/2004." Universidad Nacional Autónoma de México: Instituto de Investigaciones Jurídicas. https://archivos.juridicas.unam.mx/www/bjv/libros/6/2553/19.pdf 
[4] Suprema Corte de Justicia de la Nación, "Controversia Constitucional 109/2004," https://www.dropbox.com/s/ugl3ifzyfxttc0v/Mexico_Executive_Controversia%20Constitucional%20109_2004_20210920.pdf?dl=0   </t>
  </si>
  <si>
    <t xml:space="preserve">[1] Cámara de Diputados, "Ley General de Transparencia y Acceso a la Información Pública," http://www.diputados.gob.mx/LeyesBiblio/ref/lgtaip.htm 
[2] Cámara de Diputados, "Ley Federal de Transparencia y Acceso a la Información Pública," http://www.diputados.gob.mx/LeyesBiblio/ref/lftaip.htm </t>
  </si>
  <si>
    <t>Constitute Project, "Mexico 1917 (rev. 2015)," https://www.constituteproject.org/ontology/Mexico?lang=en
Orden Jurídico Nacional del Gobierno de México, "Constitución Federal de los Estados Unidos Mexicanos (1857)," http://www.ordenjuridico.gob.mx/Constitucion/1857.pdf
Mittelman, Ariel Sribman. 2019. "La Vicepresidencia en México: un debate pendiente." Estudios Políticos 48: 73-94. http://ref.scielo.org/vg7mtc</t>
  </si>
  <si>
    <t>Gobierno de México, "Oficina de la Presidencia: Contacto,"  https://presidente.gob.mx/oficina-de-la-presidencia-2/
El Universal, "AMLO se muda a Palacio Nacional, donde vivió Díaz y murió Juárez," https://www.eluniversal.com.mx/cultura/patrimonio/amlo-prepara-mudanza-formal-palacio-nacional-que-otros-presidentes-han-dormido</t>
  </si>
  <si>
    <t>[1] Cámara de Diputados, "Constitución Política de los Estados Unidos Mexicanos," http://www.diputados.gob.mx/LeyesBiblio/ref/cpeum.htm
[2] Cámara de Diputados, "Reformas Constitucionales por Decreto en orden cronológico," http://www.diputados.gob.mx/LeyesBiblio/ref/cpeum_crono.htm
[3] Cámara de Diputados, "DECRETO por el que se modifica la denominación del Capítulo I del Título Primero y reforma diversos artículos de la Constitución Política de los Estados Unidos Mexicanos (DOF 10-06-2011)," http://www.dof.gob.mx/nota_detalle.php?codigo=5194486&amp;fecha=10/06/2011
[4] Cámara de Diputados, "Proceso Legislativo: Decreto 117, LXI Legislatura. DOF 10-06-2011," http://www.diputados.gob.mx/LeyesBiblio/proceso/lxi/117_DOF_10jun11.pdf
[5] Cámara de Diputados, "DECRETO por el que se declara reformadas y adicionadas diversas disposiciones de la Constitución Política de los
Estados Unidos Mexicanos, en materia de Consulta Popular y Revocación de Mandato (DOF 20-12-2019)," http://www.diputados.gob.mx/LeyesBiblio/ref/dof/CPEUM_ref_240_20dic19.pdf</t>
  </si>
  <si>
    <t>[1] Constitute Project, "Mexico 1917 (rev. 2015)," https://www.constituteproject.org/countries/Americas/Mexico?lang=en
[2] Cámara de Diputados, "Ley Federal de Presupuesto y Responsabilidad Hacendaria," http://www.diputados.gob.mx/LeyesBiblio/ref/lfprh.htm</t>
  </si>
  <si>
    <t xml:space="preserve">Initial: MXN $2,579,939 (signed 28 November 2017, in force 1 January 2018)
Current: MXN $1,998,372 (signed 26 November 2021, in force 1 January 2022)
The annual salary is obtained from the president’s total annual salary specified in the annual budget law. Salary figures are pre-tax. More specific salary data, updated biweekly, are available for some government officials here: https://nominatransparente.rhnet.gob.mx/nomina-APF. </t>
  </si>
  <si>
    <t>Cámara de Diputados, "Presupuesto de Egresos de la Federación para el Ejercicio Fiscal 2018: Anexo 24.1.3. Remuneración Total Anual del Presidente de la República (pesos)," http://www.diputados.gob.mx/LeyesBiblio/abro/pef_2018.htm
Cámara de Diputados, “Presupuesto de Egresos de la Federación para el Ejercicio Fiscal 2022: Anexo 23.1.3. Remuneración Total Anual de Percepciones del Presidente de la República (pesos),” https://www.diputados.gob.mx/LeyesBiblio/ref/pef_2022.htm</t>
  </si>
  <si>
    <t>[1] El Universal, "Desaparece El Estado Mayor Presidencial," https://www.eluniversal.com.mx/nacion/desaparece-el-estado-mayor-presidencial
[2] El Sol de México, "A pesar de incidentes, Ayudantía continuará con seguridad de AMLO," https://www.elsoldemexico.com.mx/mexico/politica/a-pesar-de-incidentes-ayudantia-continuara-con-seguridad-de-amlo-2762447.html
[3] PolíticoMX, "Ayudantía sin armas cuidará a AMLO todo el sexenio, ¿de qué va?," https://politico.mx/minuta-politica/minuta-politica-gobierno-federal/ayudant%C3%AD-sin-armas-cuidará-amlo-todo-el-sexenio-conócela/</t>
  </si>
  <si>
    <t>[1] Cámara de Diputados, "Constitución Política de los Estados Unidos Mexicanos," http://www.diputados.gob.mx/LeyesBiblio/ref/cpeum.htm
[2] Sistema de Información Legislativa, "Observaciones del Ejecutivo," http://sil.gobernacion.gob.mx/Glosario/definicionpop.php?ID=168</t>
  </si>
  <si>
    <t>[1] Cámara de Diputados, "Constitución Política de los Estados Unidos Mexicanos," http://www.diputados.gob.mx/LeyesBiblio/ref/cpeum.htm
[2] Rivera León, Mauro Arturo. ‘Understanding Constitutional Amendments in Mexico: Perpetuum Mobile Constitution’. Mexican Law Review 1, no. 18 (14 December 2016): 3. https://doi.org/10.22201/iij.24485306e.2017.18.10774</t>
  </si>
  <si>
    <t xml:space="preserve">[1] Constitute Project, "Mexico 1917 (rev. 2015)," https://www.constituteproject.org/ontology/Mexico?lang=en
[2] Zamora, Stephen, José Ramón Cossío, Leonel Pereznieto, José Roldán-Xopa, David Lopez. 2004. Mexican Law. 183. New York: Oxford University Press
[3] Sistema de Información Legislativa, "Diccionario de Términos Parlamentarios," http://sil.gobernacion.gob.mx/portal/Diccionario/verDiccionario
</t>
  </si>
  <si>
    <t>[1] Cámara de Diputados, "Constitución Política de los Estados Unidos Mexicanos," http://www.diputados.gob.mx/LeyesBiblio/ref/cpeum.htm
[2] Sistema de Información Legislativa, "Consulta Popular," http://sil.gobernacion.gob.mx/Glosario/definicionpop.php?ID=252</t>
  </si>
  <si>
    <t>Constitute Project, "Mexico 1917 (rev. 2015)," https://www.constituteproject.org/ontology/Mexico?lang=en 
Orden Jurídico Nacional del Gobierno de México, "Constitución Federal de los Estados Unidos Mexicanos (1857)," http://www.ordenjuridico.gob.mx/Constitucion/1857.pdf  
Mittelman, Ariel Sribman. 2019. "La Vicepresidencia en México: un debate pendiente." Estudios Políticos 48: 73-94. http://ref.scielo.org/vg7mtc</t>
  </si>
  <si>
    <t xml:space="preserve">[1] Constitute Project, "Mexico 1917 (rev. 2015)," https://www.constituteproject.org/countries/Americas/Mexico?lang=en
[2] Cámara de Diputados, "Ley Federal de Presupuesto y Responsabilidad Hacendaria," http://www.diputados.gob.mx/LeyesBiblio/ref/lfprh.htm 
[3] Bárcena Zubieta, Arturo and Alfonso Herrera García. 2008. "Veto al Presupuesto y Dogmática Constitucional. Un Comentario a Propósito de la Controversia Constitucional 109/2004." Universidad Nacional Autónoma de México: Instituto de Investigaciones Jurídicas. Accessed 24 March 2022. https://archivos.juridicas.unam.mx/www/bjv/libros/6/2553/19.pdf 
[4] Suprema Corte de Justicia de la Nación, "Controversia Constitucional 109/2004," https://www.dropbox.com/s/ugl3ifzyfxttc0v/Mexico_Executive_Controversia%20Constitucional%20109_2004_20210920.pdf?dl=0 </t>
  </si>
  <si>
    <t xml:space="preserve">[1] Cámara de Diputados, "Constitución Política de los Estados Unidos Mexicanos," http://www.diputados.gob.mx/LeyesBiblio/ref/cpeum.htm
[2] Cámara de Diputados, "Ley Federal de Presupuesto y Responsabilidad Hacendaria," http://www.diputados.gob.mx/LeyesBiblio/ref/lfprh.htm 
[3] Bárcena Zubieta, Arturo and Alfonso Herrera García. 2008. "Veto al Presupuesto y Dogmática Constitucional. Un Comentario a Propósito de la Controversia Constitucional 109/2004." Universidad Nacional Autónoma de México: Instituto de Investigaciones Jurídicas. https://archivos.juridicas.unam.mx/www/bjv/libros/6/2553/19.pdf 
[4] Suprema Corte de Justicia de la Nación, "Controversia Constitucional 109/2004," https://www.dropbox.com/s/ugl3ifzyfxttc0v/Mexico_Executive_Controversia%20Constitucional%20109_2004_20210920.pdf?dl=0 </t>
  </si>
  <si>
    <t xml:space="preserve">[1] Cámara de Diputados, "Constitución Política de los Estados Unidos Mexicanos," http://www.diputados.gob.mx/LeyesBiblio/ref/cpeum.htm 
[2] Cámara de Diputados, "MARCO TEORICO –CONCEPTUAL,"http://www.diputados.gob.mx/sia/polint/dpi42/marc1.htm  
[3] El Universal, "SJCN: el Presidente sí puede vetar presupuesto," https://archivo.eluniversal.com.mx/nacion/125040.html </t>
  </si>
  <si>
    <t>[1] Cámara de Diputados, "Constitución Política de los Estados Unidos Mexicanos," http://www.diputados.gob.mx/LeyesBiblio/ref/cpeum.htm
[2] Cámara de Diputados, "LEY General de Instituciones y Procedimientos Electorales," http://www.diputados.gob.mx/LeyesBiblio/ref/lgipe.htm</t>
  </si>
  <si>
    <t>Danés Rojas, Edgar. 2018. “La Reforma Constitucional En Materia de Juicio Político.” In Derecho Procesal Constitucional En Perspectiva Histórica: A 200 Años Del Tribunal de Ario de Rosales, Instituto de Investigaciones Jurídicas. Serie Doctrina Jurídica, México: Universidad Nacional Autónoma de México, Instituto de Investigaciones Jurídicas : Poder Judicial del Estado de Michoacán. http://ru.juridicas.unam.mx:80/xmlui/handle/123456789/38992</t>
  </si>
  <si>
    <t>Danés Rojas, Edgar. 2018. “La Reforma Constitucional En Materia de Juicio Político.” In Derecho Procesal Constitucional En Perspectiva Histórica: A 200 Años Del Tribunal de Ario de Rosales, Instituto de Investigaciones Jurídicas. Serie Doctrina Jurídica, México: Universidad Nacional Autónoma de México, Instituto de Investigaciones Jurídicas : Poder Judicial del Estado de Michoacán. https://archivos.juridicas.unam.mx/www/bjv/libros/10/4736/10.pdf</t>
  </si>
  <si>
    <t>[1] Danés Rojas, Edgar. 2018. “La Reforma Constitucional En Materia de Juicio Político.” In Derecho Procesal Constitucional En Perspectiva Histórica: A 200 Años Del Tribunal de Ario de Rosales, Instituto de Investigaciones Jurídicas. Serie Doctrina Jurídica, México: Universidad Nacional Autónoma de México, Instituto de Investigaciones Jurídicas : Poder Judicial del Estado de Michoacán. http://ru.juridicas.unam.mx:80/xmlui/handle/123456789/38992
[2] Cámara de Diputados, "Constitución Política de los Estados Unidos Mexicanos," https://www.diputados.gob.mx/LeyesBiblio/ref/cpeum.htm</t>
  </si>
  <si>
    <t>[1] Danés Rojas, Edgar. 2018. “La Reforma Constitucional En Materia de Juicio Político.” In Derecho Procesal Constitucional En Perspectiva Histórica: A 200 Años Del Tribunal de Ario de Rosales, Instituto de Investigaciones Jurídicas. Serie Doctrina Jurídica, México: Universidad Nacional Autónoma de México, Instituto de Investigaciones Jurídicas : Poder Judicial del Estado de Michoacán. http://ru.juridicas.unam.mx:80/xmlui/handle/123456789/38992
[2] Cámara de Diputados, "Constitución Política de los Estados Unidos Mexicanos," http://www.diputados.gob.mx/LeyesBiblio/ref/cpeum.htm 
[3] Cámara de Diputados, "Código Penal Federal," http://www.diputados.gob.mx/LeyesBiblio/ref/cpf.htm
[4] Cámara de Diputados, "Ley General en Materia de Delitos Electorales," http://www.diputados.gob.mx/LeyesBiblio/ref/lgmde.htm</t>
  </si>
  <si>
    <t>Gobierno de México, "Andrés Manuel López Obrador: Presidente Constitucional de los Estados Unidos Mexicanos," https://www.gob.mx/presidencia/estructuras/andres-manuel-lopez-obrador
Instituto Nacional Electoral, "Cómputos Distritales 2018 Elecciones Federales" https://computos2018.ine.mx/#/presidencia/nacional/1/1/1/1</t>
  </si>
  <si>
    <t xml:space="preserve">INE: Instituto Nacional Electoral, "Crónica del Proceso Electoral 2017-2018 Julio 2018,” https://www.ine.mx/cronica-del-proceso-electoral-2017-2018-julio-2018/
New York Times, "López Obrador gana la presidencia de México con una victoria aplastante," https://www.nytimes.com/es/2018/07/02/espanol/america-latina/eleccion-2018-amlo-lopez-obrador.html </t>
  </si>
  <si>
    <t xml:space="preserve">[1] The Washington Post, "AMLO inaugurated as Mexico’s president, vowing to transform the country," https://www.washingtonpost.com/world/amlo-will-be-inaugurated-as-mexicos-president-vowing-to-transform-the-country/2018/11/30/d3014f4c-f267-11e8-99c2-cfca6fcf610c_story.html 
[2] Diario Oficial de la Federación, "DECRETO por el que se reforman, adicionan y derogan diversas disposiciones de la Constitución Política de los Estados Unidos Mexicanos, en materia política-electoral," http://dof.gob.mx/nota_detalle.php?codigo=5332025&amp;fecha=10/02/2014
[3] Constitute Project, "Mexico 1917 (rev. 2015)," https://www.constituteproject.org/ontology/Mexico?lang=en  </t>
  </si>
  <si>
    <t xml:space="preserve">[1] Cámara de Diputados,"Ley General de Instituciones y Procedimientos Electorales," http://www.diputados.gob.mx/LeyesBiblio/pdf/LGIPE_130420.pdf 
[2] New York Times, "López Obrador gana la presidencia de México con una victoria aplastante," https://www.nytimes.com/es/2018/07/02/espanol/america-latina/eleccion-2018-amlo-lopez-obrador.html </t>
  </si>
  <si>
    <t>El Universal, "Conteo rápido del INE da victoria a Andrés Manuel López Obrador" https://www.eluniversal.com.mx/elecciones-2018/conteo-rapido-del-ine-da-victoria-andres-manuel-lopez-obrador 
Gobierno De México, "Andrés Manuel López Obrador," https://www.gob.mx/presidencia/estructuras/andres-manuel-lopez-obrador</t>
  </si>
  <si>
    <t>Constitute Project, "Mexico 1917 (rev. 2015)," https://www.constituteproject.org/ontology/Mexico?lang=en 
Orden Jurídico Nacional del Gobierno de México, "Constitución Federal de los Estados Unidos Mexicanos (1857)," http://www.ordenjuridico.gob.mx/Constitucion/1857.pdf 
Mittelman, Ariel Sribman. 2019. "La Vicepresidencia en México: un debate pendiente." Estudios Políticos 48: 73-94. Accessed 24 March 2022. http://ref.scielo.org/vg7mtc</t>
  </si>
  <si>
    <t>[1] Cámara de Diputados, "Ley Orgánica de la Administración Pública Federal," http://www.diputados.gob.mx/LeyesBiblio/ref/loapf.htm
[2] Cámara de Diputados, "Constitución Política de los Estados Unidos Mexicanos" http://www.diputados.gob.mx/LeyesBiblio/ref/cpeum.htm</t>
  </si>
  <si>
    <t xml:space="preserve">Secretaría de Gobernación: Base de Datos de Mecanismos de Participación en la Administración Pública Federal, "Mecanismos," https://mecanismosdeparticipacion.segob.gob.mx/es/Mecanismos/Consulta; if you encounter a privacy warning while accessing this site, you can find the data uploaded on SIGLA’s Dropbox here: https://www.dropbox.com/s/zr7qkz2rea42vta/Mexico_PIs_downloaded20210621.xlsx?dl=0 </t>
  </si>
  <si>
    <t xml:space="preserve">Gobierno del Estado de Tabasco, "Presentará Adán Augusto López al Congreso del Estado solicitud de licencia para separarse de la Gubernatura," https://tabasco.gob.mx/noticias/presentara-adan-augusto-lopez-al-congreso-del-estado-solicitud-de-licencia-para-separarse
El Economista, "Adán Augusto López Hernández sustituirá a Olga Sánchez Cordero en la Segob: AMLO," https://www.eleconomista.com.mx/politica/AMLO-designa-a-Adan-Augusto-Lopez-Hernandez-como-nuevo-secretario-de-Gobernacion-20210826-0081.html </t>
  </si>
  <si>
    <t>Initial maximum salary: MXN $1,341,420 (signed 27 November 2020, in force 1 January 2021)
Current maximum salary: MXN $1,979,532 (signed 26 November 2021, in force 1 January 2022)
The maximum annual salary is calculated from ministers' (Secretarios/as del Estado) maximum monthly salary specified in the annual budget law. Salary figures for ministers were reported as pre-tax in the 2022 budget but as post-tax in prior years. 
More specific salary data, updated biweekly, are available for some government officials here: https://nominatransparente.rhnet.gob.mx/nomina-APF.</t>
  </si>
  <si>
    <t xml:space="preserve">Cámara de Diputados, "Presupuesto de Egresos de la Federación para el Ejercicio Fiscal 2021: Anexo 23.1.1. Límites Mínimos y Máximos de las Percepciones Ordinarias Netas Mensuales para los Servidores Públicos de la Administración Pública Federal (pesos)," https://www.diputados.gob.mx/LeyesBiblio/abro/pef_2021.htm 
Cámara de Diputados, "Presupuesto de Egresos de la Federación para el Ejercicio Fiscal 2022: Anexo 23.1.1. Límites Mínimos y Máximos de las Percepciones Ordinarias Netas Mensuales para los Servidores Públicos de la Administración Pública Federal (pesos)," https://www.diputados.gob.mx/LeyesBiblio/ref/pef_2022.htm </t>
  </si>
  <si>
    <t xml:space="preserve">Gobierno de México, "Secretaría de Gobernación: Toma posesión Olga Sánchez Cordero como secretaria de Gobernación," https://www.gob.mx/segob/prensa/toma-posesion-olga-sanchez-cordero-como-secretaria-de-gobernacion?idiom=es  
BBC, "Toma de protesta: quiénes integran el gabinete de AMLO, el presidente más votado de la historia de México," https://www.bbc.com/mundo/noticias-america-latina-46372431 
Gobierno de México (Internet Archive - 9 August 2020), "Secretaría de Gobernación: Olga Sánchez Cordero," https://web.archive.org/web/20200809172808/https://www.gob.mx/segob/estructuras/secretaria-de-gobernacion
Gobierno del Estado de Tabasco, "Presentará Adán Augusto López al Congreso del Estado solicitud de licencia para separarse de la Gubernatura," https://tabasco.gob.mx/noticias/presentara-adan-augusto-lopez-al-congreso-del-estado-solicitud-de-licencia-para-separarse
El Economista, "Adán Augusto López Hernández sustituirá a Olga Sánchez Cordero en la Segob: AMLO," https://www.eleconomista.com.mx/politica/AMLO-designa-a-Adan-Augusto-Lopez-Hernandez-como-nuevo-secretario-de-Gobernacion-20210826-0081.html </t>
  </si>
  <si>
    <t>Initial maximum salary: MXN $1,716,024 (signed 28 November 2017, in force 1 January 2018)
Final maximum salary: MXN $1,341,420 (signed 27 November 2020, in force 1 January 2021)
The maximum annual salary is calculated from ministers' (Secretarios/as del Estado) maximum monthly salary specified in the annual budget law. Salary figures for ministers are post-tax. More specific salary data, updated biweekly, are available for some government officials here: https://nominatransparente.rhnet.gob.mx/nomina-APF.</t>
  </si>
  <si>
    <t>Cámara de Diputados, "Presupuesto de Egresos de la Federación para el Ejercicio Fiscal 2018: Anexo 24.1.1. Límites de Percepción Ordinaria Total en la Administración Pública Federal (Netos Mensuales) (pesos)," http://www.diputados.gob.mx/LeyesBiblio/abro/pef_2018.htm
Diario Oficial, "Presupuesto de Egresos de la Federación para el Ejercicio Fiscal 2021: Anexo 23.1.1. Límites Mínimos y Máximos de las Percepciones Ordinarias Netas Mensuales para los Servidores Públicos de la Administración Pública Federal (pesos)," https://www.dof.gob.mx/2020/SHCP/PEF_2021.pdf</t>
  </si>
  <si>
    <t xml:space="preserve">Gobierno de México: Secretario de Relaciones Exteriores, "'The Senate Ratifies Marcelo Ebrard as Secretary of Foreign Affairs," https://www.gob.mx/sre/en/articulos/the-senate-ratifies-marcelo-ebrard-as-secretary-of-foreign-affairs-184472?idiom=en
Gobierno de México, "Secretaría de Relaciones Exteriores: Directorio: Marcelo Ebrard Casaubón," https://www.gob.mx/sre/estructuras/marcelo-ebrard-casaubon </t>
  </si>
  <si>
    <t xml:space="preserve">Initial maximum salary: MXN $1,716,024 (signed 28 November 2017, in force 1 January 2018)
Current maximum salary: MXN $1,979,532 (signed 26 November 2021, in force 1 January 2022)
The maximum annual salary is calculated from ministers' (Secretarios/as del Estado) maximum monthly salary specified in the annual budget law. Salary figures for ministers were reported as pre-tax in the 2022 budget but as post-tax in prior years. 
More specific salary data, updated biweekly, are available for some government officials here: https://nominatransparente.rhnet.gob.mx/nomina-APF. </t>
  </si>
  <si>
    <t xml:space="preserve">Cámara de Diputados, "Presupuesto de Egresos de la Federación para el Ejercicio Fiscal 2018: Anexo 24.1.1. Límites de Percepción Ordinaria Total en la Administración Pública Federal (Netos Mensuales) (pesos)," http://www.diputados.gob.mx/LeyesBiblio/abro/pef_2018.htm 
Cámara de Diputados, "Presupuesto de Egresos de la Federación para el Ejercicio Fiscal 2022: Anexo 23.1.1. Límites Mínimos y Máximos de las Percepciones Ordinarias Brutas y Netas Mensuales para los Servidores Públicos de la Administración Pública Federal (pesos)," https://www.diputados.gob.mx/LeyesBiblio/ref/pef_2022.htm   </t>
  </si>
  <si>
    <t xml:space="preserve">La Jornada, "Asume Luis Cresencio Sandoval al frente de la Sedena" https://ljz.mx/2018/12/01/asume-luis-cresencio-sandoval-al-frente-de-la-sedena/ 
Secretaría de la Defensa Nacional, "General Luis Cresencio Sandoval González," https://www.gob.mx/sedena/estructuras/general-luis-cresencio-sandoval-gonzalez  </t>
  </si>
  <si>
    <t xml:space="preserve">Cámara de Diputados, "Presupuesto de Egresos de la Federación para el Ejercicio Fiscal 2018: Anexo 24.1.1. Límites de Percepción Ordinaria Total en la Administración Pública Federal (Netos Mensuales) (pesos)," http://www.diputados.gob.mx/LeyesBiblio/abro/pef_2018.htm
Cámara de Diputados, "Presupuesto de Egresos de la Federación para el Ejercicio Fiscal 2022: Anexo 23.1.1. Límites Mínimos y Máximos de las Percepciones Ordinarias Brutas y Netas Mensuales para los Servidores Públicos de la Administración Pública Federal (pesos)," https://www.diputados.gob.mx/LeyesBiblio/ref/pef_2022.htm </t>
  </si>
  <si>
    <t>Gobierno de México, "Secretaría de Marina: Entrega–Recepción de la Secretaría de Marina y del Mando de Armas de la Armada de México: COMUNICADO DE PRENSA 188/18," https://www.gob.mx/semar/prensa/entrega-recepcion-de-la-secretaria-de-marina-y-del-mando-de-armas-de-la-armada-de-mexico?idiom=es  
Gobierno de México, "Secretaría de Marina: Directorio: Almirante José Rafael Ojeda Durán" https://www.gob.mx/semar/estructuras/almirante-jose-rafael-ojeda-duran-183759</t>
  </si>
  <si>
    <t>Initial maximum salary: MXN $1,716,024 (signed 28 November 2017, in force 1 January 2018)
Current maximum salary: MXN $1,979,532 (signed 26 November 2021, in force 1 January 2022)
The maximum annual salary is calculated from ministers' (Secretarios/as del Estado) maximum monthly salary specified in the annual budget law. Salary figures for ministers were reported as pre-tax in the 2022 budget but as post-tax in prior years. 
More specific salary data, updated biweekly, are available for some government officials here: https://nominatransparente.rhnet.gob.mx/nomina-APF.</t>
  </si>
  <si>
    <t xml:space="preserve">Cámara de Diputados, "Presupuesto de Egresos de la Federación para el Ejercicio Fiscal 2018: Anexo 24.1.1. Límites de Percepción Ordinaria Total en la Administración Pública Federal (Netos Mensuales) (pesos)," http://www.diputados.gob.mx/LeyesBiblio/abro/pef_2018.htm
Cámara de Diputados, "Presupuesto de Egresos de la Federación para el Ejercicio Fiscal 2022: Anexo 23.1.1. Límites Mínimos y Máximos de las Percepciones Ordinarias Brutas y Netas Mensuales para los Servidores Públicos de la Administración Pública Federal (pesos)," https://www.diputados.gob.mx/LeyesBiblio/ref/pef_2022.htm  </t>
  </si>
  <si>
    <t xml:space="preserve">Secretaría de Gobernación: Base de Datos de Mecanismos de Participación en la Administración Pública Federal, “Mecanismos,” https://mecanismosdeparticipacion.segob.gob.mx/es/Mecanismos/Consulta; if you encounter a privacy warning while accessing this site, you can find the data uploaded on SIGLA’s Dropbox here: https://www.dropbox.com/s/zr7qkz2rea42vta/Mexico_PIs_downloaded20210621.xlsx?dl=0 </t>
  </si>
  <si>
    <t>Gobierno de México, "Comunicado No. 044 Rogelio Ramírez de la O asume cargo como secretario de Hacienda y Crédito Público," https://www.gob.mx/shcp/prensa/comunicado-no-044-rogelio-ramirez-de-la-o-asume-cargo-como-secretario-de-hacienda-y-credito-publico
Gobierno de México, "Secretaría de Hacienda y Crédito Público: Rogelio Ramírez de la O,” https://www.gob.mx/shcp/estructuras/rogelio-ramirez-de-la-o</t>
  </si>
  <si>
    <t xml:space="preserve">Initial maximum salary: MXN $1,341,420 (signed 27 November 2020, in force 1 January 2021)
Current maximum salary: MXN $1,979,532 (signed 26 November 2021, in force 1 January 2022)
The maximum annual salary is calculated from ministers' (Secretarios/as del Estado) maximum monthly salary specified in the annual budget law. Salary figures for ministers were reported as pre-tax in the 2022 budget but as post-tax in prior years. 
More specific salary data, updated biweekly, are available for some government officials here: https://nominatransparente.rhnet.gob.mx/nomina-APF. </t>
  </si>
  <si>
    <t xml:space="preserve">Cámara de Diputados, "Presupuesto de Egresos de la Federación para el Ejercicio Fiscal 2021: Anexo 23.1.1. Límites Mínimos y Máximos de las Percepciones Ordinarias Netas Mensuales para los Servidores Públicos de la Administración Pública Federal (pesos)," https://www.diputados.gob.mx/LeyesBiblio/abro/pef_2021.htm 
Cámara de Diputados, "Presupuesto de Egresos de la Federación para el Ejercicio Fiscal 2022: Anexo 23.1.1. Límites Mínimos y Máximos de las Percepciones Ordinarias Brutas y Netas Mensuales para los Servidores Públicos de la Administración Pública Federal (pesos)," https://www.diputados.gob.mx/LeyesBiblio/ref/pef_2022.htm </t>
  </si>
  <si>
    <t xml:space="preserve">El Economista, "Diputados ratifican a Arturo Herrera como secretario de Hacienda," https://www.eleconomista.com.mx/politica/Diputados-ratifican-a-Arturo-Herrera-como-secretario-de-Hacienda-20190718-0110.html 
Forbes, "Arturo Herrera se despide como secretario de Hacienda," https://www.forbes.com.mx/arturo-herrera-se-despide-como-secretario-de-hacienda/ </t>
  </si>
  <si>
    <t>Cámara de Diputados, "Presupuesto de Egresos de la Federación para el Ejercicio Fiscal 2019: Anexo 23.1.1. Límites de Percepción Ordinaria Total en la Administración Pública Federal (Netos Mensuales) (pesos)," http://www.diputados.gob.mx/LeyesBiblio/abro/pef_2019.htm
Diario Oficial, "Presupuesto de Egresos de la Federación para el Ejercicio Fiscal 2021: Anexo 23.1.1. Límites Mínimos y Máximos de las Percepciones Ordinarias Netas Mensuales para los Servidores Públicos de la Administración Pública Federal (pesos)," https://www.dof.gob.mx/2020/SHCP/PEF_2021.pdf</t>
  </si>
  <si>
    <t>BBC News Mundo, "Toma de protesta: quiénes integran el gabinete de AMLO, el presidente más votado de la historia de México," https://www.bbc.com/mundo/noticias-america-latina-46372431 
AMLO, "Dr. Carlos Manuel Urzúa Macías," https://lopezobrador.org.mx/carlos-manuel-urzua-macias/</t>
  </si>
  <si>
    <t>Gobierno de México, "Secretario de Hacienda y Crédito Público: Ratifica Cámara de Diputados al Dr. Urzúa Macías como titular de la SHCP," https://www.gob.mx/cms/uploads/attachment/file/421007/SHCP_Comunicado_006_181213.pdf 
New York Times, "Mexico’s Finance Minister Resigns, Rebuking the President’s Policies," https://www.nytimes.com/2019/07/09/world/americas/mexico-minster-urzua.html 
Gobierno de México, "Secretario de Hacienda y Crédito Público: Arturo Herrera Gutiérrez asume el cargo como Secretario de Hacienda y Crédito Público," https://www.gob.mx/cms/uploads/attachment/file/475082/Comunicado_Hacienda_068.pdf</t>
  </si>
  <si>
    <t>Cámara de Diputados, "Presupuesto de Egresos de la Federación para el Ejercicio Fiscal 2018: Anexo 24.1.1. Límites de Percepción Ordinaria Total en la Administración Pública Federal (Netos Mensuales) (pesos)," http://www.diputados.gob.mx/LeyesBiblio/abro/pef_2018.htm
Cámara de Diputados, "Presupuesto de Egresos de la Federación para el Ejercicio Fiscal 2019: Anexo 23.1.1. Límites de Percepción Ordinaria Total en la Administración Pública Federal (Netos Mensuales) (pesos)," http://www.diputados.gob.mx/LeyesBiblio/abro/pef_2019.htm</t>
  </si>
  <si>
    <t>Diario Oficial de la Federación, "DOF: 30/11/2018 - DECRETO por el que se reforman, adicionan y derogan diversas disposiciones de la Ley Orgánica de la Administración Pública Federal," https://www.dof.gob.mx/nota_detalle.php?codigo=5545331&amp;fecha=30/11/2018</t>
  </si>
  <si>
    <t>Gobierno de México: Secretaría de Bienestar, “Contraloría Social,” https://www.gob.mx/bienestar/acciones-y-programas/contraloria-social-45318
Gobierno de México: Secretaría de Bienestar, “Convocatoria 2021,” https://www.gob.mx/cms/uploads/attachment/file/672826/Convocatoria_CS_PABNNHMT_2021.pdf
Plataforma Nacional de Transparencia, “Mecanismos de participación ciudadana,” https://tinyurl.com/24zlqxj6</t>
  </si>
  <si>
    <t xml:space="preserve">Initial maximum salary: MXN $1,979,532 (signed 26 November 2021, in force 1 January 2022)
Current maximum salary: MXN $1,979,532 (signed 26 November 2021, in force 1 January 2022)
The maximum annual salary is calculated from ministers’ (Secretarios/as del Estado) maximum monthly salary specified in the annual budget law. Salary figures for ministers are pre-tax. More specific salary data, updated biweekly, are available for some government officials here: https://nominatransparente.rhnet.gob.mx/nomina-APF. </t>
  </si>
  <si>
    <t xml:space="preserve">Cámara de Diputados, "Presupuesto de Egresos de la Federación para el Ejercicio Fiscal 2022: Anexo 23.1.1. Límites Mínimos y Máximos de las Percepciones Ordinarias Brutas y Netas Mensuales para los Servidores Públicos de la Administración Pública Federal (pesos)," https://www.diputados.gob.mx/LeyesBiblio/ref/pef_2022.htm </t>
  </si>
  <si>
    <t xml:space="preserve">El País, De la Secretaría de Bienestar al Tren Maya: los últimos cambios en el Gabinete de López Obrador," https://elpais.com/mexico/2022-01-12/de-la-secretaria-de-bienestar-al-tren-maya-los-ultimos-cambios-en-el-gabinete-de-lopez-obrador.html
Gobierno de México, "Presidencia de la República: Presidente de la República realiza nuevos nombramientos," https://www.gob.mx/presidencia/prensa/presidente-de-la-republica-realiza-nuevos-nombramientos-292176
Gobierno de México, "Secretaría de Bienestar: Rinde protesta Javier May como secretario de Bienestar," https://www.gob.mx/bienestar/prensa/rinde-protesta-javier-may-como-secretario-de-bienestar?idiom=es </t>
  </si>
  <si>
    <t xml:space="preserve">Initial maximum salary: MXN $1,341,420 (signed 10 December 2019, in force 1 January 2020)
Final maximum salary: MXN $1,979,532 (signed 26 November 2021, in force 1 January 2022)
The maximum annual salary is calculated from ministers’ (Secretarios/as del Estado) maximum monthly salary specified in the annual budget law. Salary figures for ministers are post-tax. More specific salary data, updated biweekly, are available for some government officials here: https://nominatransparente.rhnet.gob.mx/nomina-APF. </t>
  </si>
  <si>
    <t xml:space="preserve">Cámara de Diputados, "Presupuesto de Egresos de la Federación para el Ejercicio Fiscal 2020: Anexo 23.1.1. Límites Mínimos y Máximos de las Percepciones Ordinarias Netas Mensuales Para los Servidores Públicos de la Administración Pública Federal (pesos)," http://www.diputados.gob.mx/LeyesBiblio/abro/pef_2020.htm
Cámara de Diputados, "Presupuesto de Egresos de la Federación para el Ejercicio Fiscal 2022: Anexo 23.1.1. Límites Mínimos y Máximos de las Percepciones Ordinarias Brutas y Netas Mensuales para los Servidores Públicos de la Administración Pública Federal (pesos)," https://www.diputados.gob.mx/LeyesBiblio/ref/pef_2022.htm </t>
  </si>
  <si>
    <t xml:space="preserve">BBC, "Toma de protesta: quiénes integran el gabinete de AMLO, el presidente más votado de la historia de México," https://www.bbc.com/mundo/noticias-america-latina-46372431 
Gobierno de México, "Secretaria de Medio Ambiente y Recursos Naturales: Trabajará Semarnat mediante comités locales y comunicación directa con estados: María Luisa Albores," https://www.gob.mx/semarnat/prensa/trabajara-semarnat-mediante-comites-locales-y-comunicacion-directa-con-estados-maria-luisa-albores?idiom=es  </t>
  </si>
  <si>
    <t>Cámara de Diputados, "Presupuesto de Egresos de la Federación para el Ejercicio Fiscal 2018: Anexo 24.1.1. Límites de Percepción Ordinaria Total en la Administración Pública Federal (Netos Mensuales) (pesos)," http://www.diputados.gob.mx/LeyesBiblio/abro/pef_2018.htm
Cámara de Diputados, "Presupuesto de Egresos de la Federación para el Ejercicio Fiscal 2020: Anexo 23.1.1. Límites Mínimos y Máximos de las Percepciones Ordinarias Netas Mensuales Para los Servidores Públicos de la Administración Pública Federal (pesos)," http://www.diputados.gob.mx/LeyesBiblio/abro/pef_2020.htm</t>
  </si>
  <si>
    <t xml:space="preserve">Secretaría de Gobernación: Base de Datos de Mecanismos de Participación en la Administración Pública Federal, “Mecanismos,” https://mecanismosdeparticipacion.segob.gob.mx/es/Mecanismos/Consulta; if you encounter a privacy warning while accessing this site, you can find the data uploaded on SIGLA’s Dropbox here: https://www.dropbox.com/s/zr7qkz2rea42vta/Mexico_PIs_downloaded20210621.xlsx?dl=0 
SEMARNAT, "Consejo Consultivo Nacional del Sector Ambiental," https://apps1.semarnat.gob.mx:8443/dgeia/compendio_2018/dgeiawf.semarnat.gob.mx_8080/ibi_apps/WFServlet4813.html
SEMARNAT, "CONAGUA, hacia una gestión integrada y sustentable del agua," https://www.gob.mx/semarnat/articulos/conagua-hacia-una-gestion-integrada-y-sustentable-del-agua 
Durán, Thelma. 2020. "México: protección de Áreas Naturales Protegidas está en vilo por ajuste al presupuesto." Mongabay, 8 June. https://es.mongabay.com/2020/06/mexico-proteccion-de-areas-naturales-protegidas-esta-en-vilo-por-ajuste-al-presupuesto/ </t>
  </si>
  <si>
    <t>AMLO, "Presidente nombra secretaria de Medio Ambiente a María Luisa Albores y de Bienestar a Javier May," https://lopezobrador.org.mx/2020/09/02/presidente-nombra-secretaria-de-medio-ambiente-a-maria-luisa-albores-y-de-bienestar-a-javier-may/
Gobierno de México, "María Luisa Albores González," https://presidente.gob.mx/maria-luisa-albores-gonzalez/</t>
  </si>
  <si>
    <t xml:space="preserve">Initial maximum salary: MXN $1,341,420 (signed 10 December 2019, in force 1 January 2020)
Current maximum salary: MXN $1,979,532 (signed 26 November 2021, in force 1 January 2022)
The maximum annual salary is calculated from ministers' (Secretarios/as del Estado) maximum monthly salary specified in the annual budget law. Salary figures for ministers were reported as pre-tax in the 2022 budget but as post-tax in prior years. 
More specific salary data, updated biweekly, are available for some government officials here: https://nominatransparente.rhnet.gob.mx/nomina-APF. </t>
  </si>
  <si>
    <t>AMLO, "Presidente nombra secretaria de Medio Ambiente a María Luisa Albores y de Bienestar a Javier May," https://lopezobrador.org.mx/2020/09/02/presidente-nombra-secretaria-de-medio-ambiente-a-maria-luisa-albores-y-de-bienestar-a-javier-may/
Gobierno de México, "Secretaria de Medio Ambiente y Recursos Naturales: La política ambiental debe ser por la vida: Víctor Manuel Toledo Manzur," https://www.gob.mx/semarnat/prensa/la-politica-ambiental-debe-ser-por-la-vida-victor-manuel-toledo-manzur?state=published</t>
  </si>
  <si>
    <t xml:space="preserve">El País, "López Obrador opta por un académico militante para relevar a la ministra que dimitió por retrasar un vuelo," https://elpais.com/internacional/2019/05/27/mexico/1558970742_416172.html 
Gobierno de México, "Secretaria de Medio Ambiente y Recursos Naturales: Trabajará Semarnat mediante comités locales y comunicación directa con estados: María Luisa Albores," https://www.gob.mx/semarnat/prensa/trabajara-semarnat-mediante-comites-locales-y-comunicacion-directa-con-estados-maria-luisa-albores?idiom=es  </t>
  </si>
  <si>
    <t xml:space="preserve">El País, "López Obrador opta por un académico militante para relevar a la ministra que dimitió por retrasar un vuelo," https://elpais.com/internacional/2019/05/27/mexico/1558970742_416172.html 
Gobierno de México, "Secretaria de Medio Ambiente y Recursos Naturales: La política ambiental debe ser por la vida: Víctor Manuel Toledo Manzur," https://www.gob.mx/semarnat/prensa/la-politica-ambiental-debe-ser-por-la-vida-victor-manuel-toledo-manzur?state=published </t>
  </si>
  <si>
    <t>Cámara de Diputados, "Presupuesto de Egresos de la Federación para el Ejercicio Fiscal 2019: Anexo 23.1.1. Límites de Percepción Ordinaria Total en la Administración Pública Federal (Netos Mensuales) (pesos)," http://www.diputados.gob.mx/LeyesBiblio/abro/pef_2019.htm
Cámara de Diputados, "Presupuesto de Egresos de la Federación para el Ejercicio Fiscal 2020: Anexo 23.1.1. Límites Mínimos y Máximos de las Percepciones Ordinarias Netas Mensuales Para los Servidores Públicos de la Administración Pública Federal (pesos)," http://www.diputados.gob.mx/LeyesBiblio/abro/pef_2020.htm</t>
  </si>
  <si>
    <t>BBC, "Toma de protesta: quiénes integran el gabinete de AMLO, el presidente más votado de la historia de México," https://www.bbc.com/mundo/noticias-america-latina-46372431
Reuters, "Mexico environment minister quits, second top official to exit this week," https://www.reuters.com/article/us-mexico-politics/mexico-environment-minister-quits-second-top-official-to-exit-this-week-idUSKCN1SV0QJ</t>
  </si>
  <si>
    <t xml:space="preserve">[1] Gobierno de México, "Secretaría de Energía: ¿Qué hacemos?,"https://www.gob.mx/sener/que-hacemos 
[2] Diario Oficial, "REGLAMENTO Interior de la Secretaría de Patrimonio y Fomento Industrial," http://www.dof.gob.mx/nota_detalle.php?codigo=4778675&amp;fecha=06/02/1979 
[3] Diario Oficial, "REGLAMENTO Interior de la Secretaría de Energía, Minas e Industria Paraestatal," http://www.dof.gob.mx/nota_detalle.php?codigo=4752892&amp;fecha=01/07/1993 </t>
  </si>
  <si>
    <t xml:space="preserve">[1] Gobierno de México, "Secretaría de Energía: ¿Qué hacemos?," https://www.gob.mx/sener/que-hacemos 
[2] Diario Oficial, "REGLAMENTO Interior de la Secretaría de Patrimonio y Fomento Industrial," http://www.dof.gob.mx/nota_detalle.php?codigo=4778675&amp;fecha=06/02/1979  
[3] Diario Oficial, "REGLAMENTO Interior de la Secretaría de Energía, Minas e Industria Paraestatal," http://www.dof.gob.mx/nota_detalle.php?codigo=4752892&amp;fecha=01/07/1993  </t>
  </si>
  <si>
    <t xml:space="preserve">Initial maximum salary: MXN $1,716,024 (signed 28 November 2017, in force 1 January 2018)
Current maximum salary: MXN $1,979,532 (signed 26 November 2021, in force 1 January 2022)
The maximum annual salary is calculated from ministers' (Secretarios/as del Estado) maximum monthly salary specified in the annual budget law. Salary figures for ministers are reported as pre-tax in the 2022 budget but as post-tax in prior years. 
More specific salary data, updated biweekly, are available for some government officials here: https://nominatransparente.rhnet.gob.mx/nomina-APF. </t>
  </si>
  <si>
    <t xml:space="preserve">[1] Secretaría de Gobernación: Base de Datos de Mecanismos de Participación en la Administración Pública Federal, “Mecanismos,” https://mecanismosdeparticipacion.segob.gob.mx/es/Mecanismos/Consulta; if you encounter a privacy warning while accessing this site, you can find the data uploaded on SIGLA’s Dropbox here: https://www.dropbox.com/s/zr7qkz2rea42vta/Mexico_PIs_downloaded20210621.xlsx?dl=0  
[2] Cámara de Diputados, "Ley Federal del Trabajo,” http://www.diputados.gob.mx/LeyesBiblio/ref/lft.htm </t>
  </si>
  <si>
    <t>Gobierno de México, "Secretaría de Economía: Tatiana Clouthier Carrillo," https://www.gob.mx/se/estructuras/tatiana-clouthier-carrillo
Gobierno de México, "Tatiana Clouthier Carrillo toma posesión como secretaria de Economía," https://www.gob.mx/se/prensa/tatiana-clouthier-carrillo-toma-posesion-como-secretaria-de-economia-260639?idiom=es</t>
  </si>
  <si>
    <t xml:space="preserve">Initial maximum salary: MXN $1,341,420 (signed 27 November 2020, in force 1 January 2021)
Current maximum salary: MXN $1,979,532 (signed 26 November 2021, in force 1 January 2022)
The maximum annual salary is calculated from ministers' (Secretarios/as del Estado) maximum monthly salary specified in the annual budget law. Salary figures for ministers are reported as pre-tax in the 2022 budget but as post-tax in prior years. 
More specific salary data, updated biweekly, are available for some government officials here: https://nominatransparente.rhnet.gob.mx/nomina-APF. </t>
  </si>
  <si>
    <t xml:space="preserve">Diario Oficial, "Presupuesto de Egresos de la Federación para el Ejercicio Fiscal 2021: Anexo 23.1.1. Límites Mínimos y Máximos de las Percepciones Ordinarias Netas Mensuales para los Servidores Públicos de la Administración Pública Federal (pesos)," https://www.dof.gob.mx/2020/SHCP/PEF_2021.pdf
Cámara de Diputados, "Presupuesto de Egresos de la Federación para el Ejercicio Fiscal 2022: Anexo 23.1.1. Límites Mínimos y Máximos de las Percepciones Ordinarias Brutas y Netas Mensuales para los Servidores Públicos de la Administración Pública Federal (pesos)," https://www.diputados.gob.mx/LeyesBiblio/ref/pef_2022.htm </t>
  </si>
  <si>
    <t>[1] El Financiero, "Graciela Márquez se incorpora al Inegi como vicepresidenta de la Junta de Gobierno," https://www.elfinanciero.com.mx/economia/graciela-marquez-se-incorpora-al-inegi-como-vicepresidenta-de-la-junta-de-gobierno/
[2] Milenio, "¿Quién es Graciela Márquez, la secretaria propuesta como integrante del Inegi?," https://www.milenio.com/negocios/quien-es-graciela-marquez-colin-propuesta-para-el-inegi
[3] Infobae, "El Senado confirmó como nueva integrante del Inegi a la ex secretaria de Economía, Graciela Márquez Colín," https://www.infobae.com/america/mexico/2020/12/10/el-senado-confirmo-como-nueva-integrante-del-inegi-a-la-ex-secretaria-de-economia-graciela-marquez-colin/</t>
  </si>
  <si>
    <t xml:space="preserve">Cámara de Diputados, "Presupuesto de Egresos de la Federación para el Ejercicio Fiscal 2018: Anexo 24.1.1. Límites de Percepción Ordinaria Total en la Administración Pública Federal (Netos Mensuales) (pesos)," http://www.diputados.gob.mx/LeyesBiblio/abro/pef_2018.htm
Cámara de Diputados, "Presupuesto de Egresos de la Federación para el Ejercicio Fiscal 2020: Anexo 23.1.1. Límites Mínimos y Máximos de las Percepciones Ordinarias Netas Mensuales para los Servidores Públicos de la Administración Pública Federal (pesos)," http://www.diputados.gob.mx/LeyesBiblio/abro/pef_2020.htm </t>
  </si>
  <si>
    <t xml:space="preserve">Diario Oficial, "ACUERDO que establece las mercancías cuya importación está sujeta a regulación por parte de la Secretaría de Agricultura y Desarrollo Rural, así como la emisión del certificado de origen para la exportación de café," https://www.dof.gob.mx/nota_detalle.php?codigo=5608829&amp;fecha=26/12/2020 </t>
  </si>
  <si>
    <t xml:space="preserve">Gobierno de México: Secretaría de Agricultura y Desarrollo Rural, "Formalizan Entrega-Recepción administrativa en la Secretaría de Agricultura y Desarrollo Rural," https://www.gob.mx/agricultura/prensa/formalizan-entrega-recepcion-administrativa-en-la-secretaria-de-agricultura-y-desarrollo-rural?idiom=es
Gobierno de México: Secretaría de Agricultura y Desarrollo Rural, "Víctor Manuel Villalobos Arámbula: Secretario de Agricultura y Desarrollo Rural del Gobierno de México," https://www.gob.mx/agricultura/estructuras/victor-manuel-villalobos-arambula </t>
  </si>
  <si>
    <t>[1] Diario Oficial de la Federación, "DECRETO por el que se reforman diversas disposiciones de la Ley Orgánica de la Administración Pública Federal," http://dof.gob.mx/nota_detalle.php?codigo=5633365&amp;fecha=20/10/2021
[2] Infobae, “Senado de la República cambió el nombre de la Secretaría de Comunicaciones y Transportes,” https://www.infobae.com/america/mexico/2021/09/07/senado-de-la-republica-cambio-el-nombre-de-la-secretaria-de-comunicaciones-y-transportes/</t>
  </si>
  <si>
    <t>Gobierno de México, "Designa el Presidente López Obrador a Jorge Arganis Díaz Leal como Secretario de Comunicaciones y Transportes," https://www.gob.mx/sct/prensa/designa-el-presidente-lopez-obrador-a-jorge-arganis-diaz-leal-como-secretario-de-comunicaciones-y-transportes?idiom=es  
AMLO, "AMLO confirma salida de Jiménez Espriú de SCT; llega Jorge Arganis," Presidente nombra secretario de Comunicaciones y Transportes a Jorge Arganis Díaz Leal," https://lopezobrador.org.mx/2020/07/23/presidente-nombra-secretario-de-comunicaciones-y-transportes-a-jorge-arganis-diaz-leal/  
Gobierno de México, "Secretaría de Infraestructura, Comunicaciones y Transportes: Ing. Jorge Arganis Díaz Leal," https://www.gob.mx/sct/estructuras/ing-jorge-arganis-diaz-leal</t>
  </si>
  <si>
    <t xml:space="preserve">Initial maximum salary: MXN $1,341,420 (signed 10 December 2019, in force 1 January 2020)
Current maximum salary: MXN $1,979,532 (signed 26 November 2021, in force 1 January 2022)
The maximum annual salary is calculated from ministers' (Secretarios/as del Estado) maximum monthly salary specified in the annual budget law. Salary figures for ministers are reported as pre-tax in the 2022 budget but as post-tax in prior years. 
More specific salary data, updated biweekly, are available for some government officials here: https://nominatransparente.rhnet.gob.mx/nomina-APF. </t>
  </si>
  <si>
    <t>BBC, "Toma de protesta: quiénes integran el gabinete de AMLO, el presidente más votado de la historia de México," https://www.bbc.com/mundo/noticias-america-latina-46372431
Gobierno de México, "Designa el Presidente López Obrador a Jorge Arganis Díaz Leal como Secretario de Comunicaciones y Transportes," https://www.gob.mx/sct/prensa/designa-el-presidente-lopez-obrador-a-jorge-arganis-diaz-leal-como-secretario-de-comunicaciones-y-transportes?idiom=es
AMLO, "AMLO confirma salida de Jiménez Espriú de SCT; llega Jorge Arganis," Presidente nombra secretario de Comunicaciones y Transportes a Jorge Arganis Díaz Leal," https://lopezobrador.org.mx/2020/07/23/presidente-nombra-secretario-de-comunicaciones-y-transportes-a-jorge-arganis-diaz-leal/</t>
  </si>
  <si>
    <t>Excelsior, "Lista de integrantes de la Asamblea Constituyente," https://www.excelsior.com.mx/comunidad/2016/09/13/1116714
Cámara de Diputados (Internet Archive - 22 December 2016), "Asamblea Constituyente de la Ciudad de México: Grupo Parlamentario:
MORENA," https://web.archive.org/web/20161222033453/http://sitl.diputados.gob.mx/LXIII_leg/gpo_parla.pdf</t>
  </si>
  <si>
    <t>BBC, "Toma de protesta: quiénes integran el gabinete de AMLO, el presidente más votado de la historia de México," https://www.bbc.com/mundo/noticias-america-latina-46372431
Gobierno de México, "Ing. Javier Jiménez Espriú," https://presidente.gob.mx/javier-jimenez-espriu/</t>
  </si>
  <si>
    <t xml:space="preserve">[1] Secretaría de Gobernación: Base de Datos de Mecanismos de Participación en la Administración Pública Federal, "Mecanismos," https://mecanismosdeparticipacion.segob.gob.mx/es/Mecanismos/Consulta; if you encounter a privacy warning while accessing this site, you can find the data uploaded on SIGLA’s Dropbox here: https://www.dropbox.com/s/zr7qkz2rea42vta/Mexico_PIs_downloaded20210621.xlsx?dl=0  
[2] Cámara de Diputados, "Ley Federal del Trabajo,” http://www.diputados.gob.mx/LeyesBiblio/ref/lft.htm 
[3] Gobierno de México, "Secretaría del Trabajo y Previsión Social: Programa de Apoyo al Empleo," https://www.gob.mx/stps/es/documentos/programa-de-apoyo-al-empleo </t>
  </si>
  <si>
    <t xml:space="preserve">BBC, "Toma de protesta: quiénes integran el gabinete de AMLO, el presidente más votado de la historia de México," https://www.bbc.com/mundo/noticias-america-latina-46372431
Gobierno de México, "Secretaría del Trabajo y Previsión Social: Luisa María Alcalde Luján," https://www.gob.mx/stps/estructuras/luisa-maria-alcalde-lujan </t>
  </si>
  <si>
    <t xml:space="preserve">[1] AMLO, "Luisa María Alcalde," https://lopezobrador.org.mx/luisa-maria-alcalde/
[2] Sistema de Información Legislativa, "Perfil del legislador Alcalde Luján, Luisa María," http://sil.gobernacion.gob.mx/Librerias/pp_PerfilLegislador.php?Referencia=9217184 </t>
  </si>
  <si>
    <t>[1] Diario Oficial de la Federación, "Manual de Organización General de la Secretaría de Desarrollo Agrario, Territorial y Urbano," http://dof.gob.mx/nota_detalle.php?codigo=5420796&amp;fecha=21/12/2015
[2] Diario Oficial de la Federación, "Manual de Organización General de la Secretaría de la Reforma Agraria," https://www.dof.gob.mx/nota_detalle.php?codigo=5198227&amp;fecha=28/06/2011</t>
  </si>
  <si>
    <t xml:space="preserve">Secretaría de Gobernación: Base de Datos de Mecanismos de Participación en la Administración Pública Federal, “Mecanismos,” https://mecanismosdeparticipacion.segob.gob.mx/es/Mecanismos/Consulta; If you encounter a privacy warning while accessing this site, you can find the data uploaded on SIGLA’s Dropbox here: https://www.dropbox.com/s/zr7qkz2rea42vta/Mexico_PIs_downloaded20210621.xlsx?dl=0  </t>
  </si>
  <si>
    <t xml:space="preserve">BBC, "Toma de protesta: quiénes integran el gabinete de AMLO, el presidente más votado de la historia de México," https://www.bbc.com/mundo/noticias-america-latina-46372431
Gobierno de México, "Secretaría de Desarrollo Agrario, Territorial y Urbano: Román Meyer Falcón," https://www.gob.mx/sedatu/estructuras/mtro-roman-meyer-falcon </t>
  </si>
  <si>
    <t>[1] Secretaría de Educación Pública, "¿Qué hacemos?," https://www.gob.mx/sep/que-hacemos
[2] Diario Oficial de la Federación, "Manual de Organización General de la Secretaría de Educación Pública," https://dof.gob.mx/nota_detalle.php?codigo=5530690&amp;fecha=10/07/2018</t>
  </si>
  <si>
    <t>Secretaría de Gobernación: Base de Datos de Mecanismos de Participación en la Administración Pública Federal, “Mecanismos,” https://mecanismosdeparticipacion.segob.gob.mx/es/Mecanismos/Consulta; if you encounter a privacy warning while accessing this site, you can find the data uploaded on SIGLA’s Dropbox here: https://www.dropbox.com/s/zr7qkz2rea42vta/Mexico_PIs_downloaded20210621.xlsx?dl=0 
Gobierno de México, "Secretaría de Educación Pública: Programa para el Desarrollo Profesional Docente, Tipo básico
(PRODEP): Contraloría Social," http://dgfc.basica.sep.gob.mx/prodep
Gobierno de México, "Secretaría de Educación Pública: PIEE: Contraloría Social," http://www.inclusionyequidad.sep.gob.mx/es/transparencia/contraloria-social.html 
Gobierno de México, "Secretaría de Educación Pública: Documentos Normativos- Contraloría Social," https://educacionbasica.sep.gob.mx/documentos-normativos-controlaria-social/</t>
  </si>
  <si>
    <t>El Financiero, "Se formaliza cambio en la SEP: sale Esteban Moctezuma y entra Delfina Gómez," https://www.elfinanciero.com.mx/nacional/se-formaliza-cambio-en-la-sep-sale-esteban-moctezuma-y-entra-delfina-gomez/
Gobierno de México: Presidencia de la República, "Versión estenográfica. Conferencia de prensa del presidente Andrés Manuel López Obrador del 15 de febrero de 2021,” https://www.gob.mx/presidencia/articulos/version-estenografica-conferencia-de-prensa-del-presidente-andres-manuel-lopez-obrador-del-15-de-febrero-de-2021?idiom=es
Gobierno de México, "Secretaría de Educación Pública: Directorio: Delfina Gómez Álvarez," https://www.gob.mx/sep/estructuras/delfina-gomez-alvarez</t>
  </si>
  <si>
    <t>Gobierno de México: Presidencia de la República, "Versión estenográfica. Conferencia de prensa del presidente Andrés Manuel López Obrador del 15 de febrero de 2021,” https://www.gob.mx/presidencia/articulos/version-estenografica-conferencia-de-prensa-del-presidente-andres-manuel-lopez-obrador-del-15-de-febrero-de-2021?idiom=es
Gobierno de México: Secretaría de la Educación Pública, "Esteban Moctezuma Barragán," https://web.archive.org/web/20200729195009/https://www.gob.mx/sep/estructuras/esteban-moctezuma-barragan-227702</t>
  </si>
  <si>
    <t>BBC, "Toma de protesta: quiénes integran el gabinete de AMLO, el presidente más votado de la historia de México," https://www.bbc.com/mundo/noticias-america-latina-46372431 
El Financiero, "Se formaliza cambio en la SEP: sale Esteban Moctezuma y entra Delfina Gómez," https://www.elfinanciero.com.mx/nacional/se-formaliza-cambio-en-la-sep-sale-esteban-moctezuma-y-entra-delfina-gomez/
Gobierno de México: Presidencia de la República, "Versión estenográfica. Conferencia de prensa del presidente Andrés Manuel López Obrador del 15 de febrero de 2021,” https://www.gob.mx/presidencia/articulos/version-estenografica-conferencia-de-prensa-del-presidente-andres-manuel-lopez-obrador-del-15-de-febrero-de-2021?idiom=es
Gobierno de México: Secretaría de la Educación Pública, "Esteban Moctezuma Barragán," https://web.archive.org/web/20200729195009/https://www.gob.mx/sep/estructuras/esteban-moctezuma-barragan-227702</t>
  </si>
  <si>
    <t>[1] Gobierno de México, "Secretaría de Cultura: ¿Qué hacemos?," https://www.gob.mx/cultura/que-hacemos
[2] Diario Oficial de la Federación, "DOF: 17/12/2015 - DECRETO por el que se reforman, adicionan y derogan diversas disposiciones de la Ley Orgánica de la Administración Pública Federal, así como de otras leyes para crear la Secretaría de Cultura," http://www.dof.gob.mx/nota_detalle.php?codigo=5420363&amp;fecha=17/12/2015 
[3] Gobierno de México, "Secretaría de Cultura: Informe de Avances del Programa Especial de Cultura y Arte,” https://www.gob.mx/cultura/documentos/2-informe-de-avances-del-programa-especial-de-cultura-y-arte 
[4] Gobierno de México, "Secretaría de Cultura: Acerca de Conaculta,” https://www.cultura.gob.mx/acerca_de/ 
[5] Diario Oficial de la Federación, "MANUAL de Organización General de la Secretaría de Cultura," http://www.dof.gob.mx/nota_detalle.php?codigo=5501065&amp;fecha=12/10/2017</t>
  </si>
  <si>
    <t xml:space="preserve">[1] Gobierno de México, "Secretaría de Cultura: ¿Qué hacemos?," https://www.gob.mx/cultura/que-hacemos
[2] Gobierno de México, "Secretaría de Cultura: Informe de Avances del Programa Especial de Cultura y Arte,” https://www.gob.mx/cultura/documentos/2-informe-de-avances-del-programa-especial-de-cultura-y-arte 
[3] Gobierno de México, "Secretaría de Cultura: Acerca de Conaculta,” https://www.cultura.gob.mx/acerca_de/ 
</t>
  </si>
  <si>
    <t>[1] Gobierno de México, "Secretaría de Cultura: ¿Qué hacemos?," https://www.gob.mx/cultura/que-hacemos
[2] Diario Oficial de la Federación, "DOF: 17/12/2015 - DECRETO por el que se reforman, adicionan y derogan diversas disposiciones de la Ley Orgánica de la Administración Pública Federal, así como de otras leyes para crear la Secretaría de Cultura," http://www.dof.gob.mx/nota_detalle.php?codigo=5420363&amp;fecha=17/12/2015 
[3] Diario Oficial de la Federación, "MANUAL de Organización General de la Secretaría de Cultura," http://www.dof.gob.mx/nota_detalle.php?codigo=5501065&amp;fecha=12/10/2017</t>
  </si>
  <si>
    <t>Secretaría de Gobernación: Base de Datos de Mecanismos de Participación en la Administración Pública Federal, “Mecanismos,” https://mecanismosdeparticipacion.segob.gob.mx/es/Mecanismos/Consulta; if you encounter a privacy warning while accessing this site, you can find the data uploaded on SIGLA’s Dropbox here: https://www.dropbox.com/s/zr7qkz2rea42vta/Mexico_PIs_downloaded20210621.xlsx?dl=0 
Gobierno de México: Dirección General de Culturas Populares, Indígenas y Urbanas, “PACMYC,” https://culturaspopulareseindigenas.gob.mx/index.php/2011-11-25-09-21-19/95-pacmyc#:~:text=En%20cada%20Estado%20se%20establecen,del%20programa%2C%20asegurando%20su%20transparencia
Gobierno de México: Dirección General de Culturas Populares, Indígenas y Urbanas, “Programa de Apoyo a las Culturas Municipales y Comunitarias (PACMYC),” https://www.gob.mx/cultura/acciones-y-programas/programa-de-apoyo-a-las-culturas-municipales-y-comunitarias-pacmyc-27262
Gobierno de México: Dirección General de Vinculación Cultural, “Contraloría Social,” https://vinculacion.cultura.gob.mx/animacion-cultural/festivales-culturales/contraloria_social/index.php
Plataforma Nacional de Transparencia, “Mecanismos de participación ciudadana,” https://tinyurl.com/2axk74un
Plataforma Nacional de Transparencia, “Mecanismos de participación ciudadana,” https://tinyurl.com/22po8rfp
Plataforma Nacional de Transparencia, “Mecanismos de participación ciudadana,” https://tinyurl.com/23hh4l6q</t>
  </si>
  <si>
    <t>BBC, "Toma de protesta: quiénes integran el gabinete de AMLO, el presidente más votado de la historia de México," https://www.bbc.com/mundo/noticias-america-latina-46372431
Gobierno de México, "Secretaría de Cultura: Alejandra Frausto Guerrero," https://www.gob.mx/cultura/estructuras/alejandra-frausto-guerrero</t>
  </si>
  <si>
    <t>[1] Diario Oficial de la Federación, "DECRETO que reforma diversos artículos de la Ley de Secretarías y Departamentos de Estado," http://dof.gob.mx/nota_to_imagen_fs.php?cod_diario=204144&amp;pagina=10&amp;seccion=0
[2] Gobierno de México, "TURISMO EN MÉXICO: Treinta años de la Secretaría de Turismo," https://cedocvirtual.sectur.gob.mx/janium/Documentos/005552Pri0000.pdf
[3] Cámara de Diputados, "MANUAL de Organización General de la Secretaría de Turismo," http://www.diputados.gob.mx/LeyesBiblio/regla/n284.pdf</t>
  </si>
  <si>
    <t>Diario Oficial de la Federación, "DECRETO que reforma diversos artículos de la Ley de Secretarías y Departamentos de Estado," http://dof.gob.mx/nota_to_imagen_fs.php?codnota=4737573&amp;fecha=31/12/1974&amp;cod_diario=204144
Cámara de Diputados, "MANUAL de Organización General de la Secretaría de Turismo," http://www.diputados.gob.mx/LeyesBiblio/regla/n284.pdf</t>
  </si>
  <si>
    <t>[1] Diario Oficial de la Federación, "DECRETO que reforma diversos artículos de la Ley de Secretarías y Departamentos de Estado," http://dof.gob.mx/nota_to_imagen_fs.php?codnota=4737573&amp;fecha=31/12/1974&amp;cod_diario=204144
[2] Gobierno de México, "TURISMO EN MÉXICO: Treinta años de la Secretaría de Turismo," https://cedocvirtual.sectur.gob.mx/janium/Documentos/005552Pri0000.pdf
[3] Cámara de Diputados, "MANUAL de Organización General de la Secretaría de Turismo," http://www.diputados.gob.mx/LeyesBiblio/regla/n284.pdf</t>
  </si>
  <si>
    <t>Secretaría de Gobernación: Base de Datos de Mecanismos de Participación en la Administración Pública Federal, “Mecanismos,” https://mecanismosdeparticipacion.segob.gob.mx/es/Mecanismos/Consulta; if you encounter a privacy warning while accessing this site, you can find the data uploaded on SIGLA’s Dropbox here: https://www.dropbox.com/s/zr7qkz2rea42vta/Mexico_PIs_downloaded20210621.xlsx?dl=0 
Secretaría de Gobernación: Diario Oficial de la Federación, “ACUERDO por el que se publican las Reglas de Organización y Funcionamiento Interno del Consejo Consultivo de Turismo,” https://www.dof.gob.mx/nota_detalle.php?codigo=5635537&amp;fecha=17/11/2021#gsc.tab=0
Gobierno de México: Secretaría de Turismo, “Reactiva la Secretaría de Turismo el Consejo Consultivo de Turismo,” https://www.gob.mx/sectur/prensa/reactiva-la-Secretaría-de-turismo-el-consejo-consultivo-de-turismo
Plataforma Nacional de Transparencia, “Mecanismos de participación ciudadana,” https://tinyurl.com/22gapymz</t>
  </si>
  <si>
    <t>BBC, "Toma de protesta: quiénes integran el gabinete de AMLO, el presidente más votado de la historia de México," https://www.bbc.com/mundo/noticias-america-latina-46372431 
Gobierno de México, "Secretaría de Turismo: Lic. Miguel Torruco Marqués: Secretario de Turismo," https://www.gob.mx/sectur/estructuras/lic-miguel-torruco-marques</t>
  </si>
  <si>
    <t xml:space="preserve">Gobierno de México: Datos Abiertos, "Registro de Dependencias y Entidades con Mecanismos de Participación Ciudadana," https://datos.gob.mx/busca/dataset/unidad-de-desarrollo-politico-y-fomento-civico/resource/23853528-f66d-46b2-bf99-373c512484e6 
Secretaría de Gobernación: Base de Datos de Mecanismos de Participación en la Administración Pública Federal, “Mecanismos,” https://mecanismosdeparticipacion.segob.gob.mx/es/Mecanismos/Consulta; if you encounter a privacy warning while accessing this site, you can find the data uploaded on SIGLA’s Dropbox here: https://www.dropbox.com/s/zr7qkz2rea42vta/Mexico_PIs_downloaded20210621.xlsx?dl=0   </t>
  </si>
  <si>
    <t>[1] La Jornada, "AMLO nombra a Roberto Salcedo en lugar de Irma Eréndira Sandoval en FP," https://www.jornada.com.mx/notas/2021/06/21/politica/sustituye-amlo-a-sandoval-por-roberto-salcedo-en-sfp/  
[2] Gobierno de México, "Secretaría de la Función Pública: Ratifica el Senado a la Dra. Irma Eréndira Sandoval Ballesteros como Secretaria de la Función Pública," https://www.gob.mx/sfp/prensa/ratifica-el-senado-a-la-dra-irma-erendira-sandoval-ballesteros-como-secretaria-de-la-funcion-publica?idiom=es</t>
  </si>
  <si>
    <t xml:space="preserve">[1] La Jornada, "AMLO nombra a Roberto Salcedo en lugar de Irma Eréndira Sandoval en FP," https://www.jornada.com.mx/notas/2021/06/21/politica/sustituye-amlo-a-sandoval-por-roberto-salcedo-en-sfp/  
[2] Gobierno de México, "Secretaría de la Función Pública: Ratifica el Senado a la Dra. Irma Eréndira Sandoval Ballesteros como Secretaria de la Función Pública," https://www.gob.mx/sfp/prensa/ratifica-el-senado-a-la-dra-irma-erendira-sandoval-ballesteros-como-secretaria-de-la-funcion-publica?idiom=es
</t>
  </si>
  <si>
    <t>Gobierno de México, "Presidente anuncia relevo en Consejería Jurídica; reconoce desempeño de Julio Scherer en el proceso de transformación," https://www.gob.mx/presidencia/prensa/presidente-anuncia-relevo-en-consejeria-juridica-reconoce-desempeno-de-julio-scherer-en-el-proceso-de-transformacion?idiom=es-MX
Gobierno de México, "Presidente da la Bienvenida a la Nueva Consejera Jurídica del Ejecutivo Federal, María Estela Ríos González, https://presidente.gob.mx/presidente-da-la-bienvenida-a-la-nueva-consejera-juridica-del-ejecutivo-federal-maria-estela-rios-gonzalez/</t>
  </si>
  <si>
    <t>Gobierno de México, "Presidente anuncia relevo en Consejería Jurídica; reconoce desempeño de Julio Scherer en el proceso de transformación," https://www.gob.mx/presidencia/prensa/presidente-anuncia-relevo-en-consejeria-juridica-reconoce-desempeno-de-julio-scherer-en-el-proceso-de-transformacion?idiom=es-MX</t>
  </si>
  <si>
    <t>Initial maximum salary: MXN $1,341,420 (signed 27 November 2020, in force 1 January 2021)
Current maximum salary: MXN $1,979,532 (signed 26 November 2021, in force 1 January 2022)
The maximum annual salary is calculated from ministers' (Secretarios/as del Estado) maximum monthly salary specified in the annual budget law. Salary figures for ministers are reported as pre-tax in the 2022 budget but as post-tax in prior years. 
More specific salary data, updated biweekly, are available for some government officials here: https://nominatransparente.rhnet.gob.mx/nomina-APF.</t>
  </si>
  <si>
    <t>Gobierno de México, "Consejeria Jurídica del Ejecutivo Federal: Julio Scherer Ibarra," https://web.archive.org/web/20210317175036/www.gob.mx/cjef/estructuras/julio-scherer-ibarra
Gobierno de México, "Presidente anuncia relevo en Consejería Jurídica; reconoce desempeño de Julio Scherer en el proceso de transformación," https://www.gob.mx/presidencia/prensa/presidente-anuncia-relevo-en-consejeria-juridica-reconoce-desempeno-de-julio-scherer-en-el-proceso-de-transformacion?idiom=es-MX</t>
  </si>
  <si>
    <t xml:space="preserve">Gobierno de México, "Presidente anuncia relevo en Consejería Jurídica; reconoce desempeño de Julio Scherer en el proceso de transformación," https://www.gob.mx/presidencia/prensa/presidente-anuncia-relevo-en-consejeria-juridica-reconoce-desempeno-de-julio-scherer-en-el-proceso-de-transformacion?idiom=es-MX
Politico MX, "Julio Scherer sale de Proceso por cargo en gobierno de AMLO," https://politico.mx/minuta-politica/minuta-politica-gobierno-federal/julio-scherer-sale-de-proceso-por-cargo-en-gobierno-de-amlo/ </t>
  </si>
  <si>
    <t>Cámara de Diputados, "Presupuesto de Egresos de la Federación para el Ejercicio Fiscal 2018: Anexo 24.1.1. Límites de Percepción Ordinaria Total en la Administración Pública Federal (Netos Mensuales) (pesos)," http://www.diputados.gob.mx/LeyesBiblio/abro/pef_2018.htm
Cámara de Diputados, "Presupuesto de Egresos de la Federación para el Ejercicio Fiscal 2022: Anexo 23.1.1. Límites Mínimos y Máximos de las Percepciones Ordinarias Brutas y Netas Mensuales para los Servidores Públicos de la Administración Pública Federal (pesos)," https://www.diputados.gob.mx/LeyesBiblio/ref/pef_2022.htm.</t>
  </si>
  <si>
    <t xml:space="preserve">[1] Cámara de Diputados, "Manual de Organización General de la Secretaría de Seguridad Pública," http://www.diputados.gob.mx/LeyesBiblio/regla/n141.pdf  
[2] Gónzalez, Alejandro Porte Petit. "Policía en México. 75 años de su implementación." 2017. In Evolución del sistema penal en México. Tres cuartos de siglo, eds. Sergio García Ramírez and Olga Islas de González Mariscal, 161-177. Mexico City: Universidad Nacional Autónoma de México. https://archivos.juridicas.unam.mx/www/bjv/libros/10/4770/11.pdf </t>
  </si>
  <si>
    <t>Gónzalez, Alejandro Porte Petit. "Policía en México. 75 años de su implementación." 2017. In Evolución del sistema penal en México. Tres cuartos de siglo, eds. Sergio García Ramírez and Olga Islas de González Mariscal, 161-177. Mexico City: Universidad Nacional Autónoma de México. https://archivos.juridicas.unam.mx/www/bjv/libros/10/4770/11.pdf 
(Accessed 10 April 2022)</t>
  </si>
  <si>
    <t xml:space="preserve">[1] Gobierno de México, "Secretaría de Seguridad y Protección Ciudadana: ¿Qué hacemos?," https://www.gob.mx/sspc/que-hacemos 
[2] Diario Oficial, "Manual de Organización General de la Secretaría de Seguridad y Protección Ciudadana," https://www.gob.mx/sspc/documentos/manual-de-organizacion-general-de-la-secretaria-de-seguridad-y-proteccion-ciudadana </t>
  </si>
  <si>
    <t>Gobierno de México: Secretaría de Seguridad y Protección Ciudadana, “ONPRENNA,” https://www.gob.mx/sspc/observatorioreclutamiento
Gobierno de México: Secretaría de Seguridad y Protección Ciudadana, “Prepara ONPRENNA agenda en favor de la infancia,” https://seguridad.sspc.gob.mx/contenido/241/prepara-onprenna-agenda-en-favor-de-la-infancia
Plataforma Nacional de Transparencia, “Mecanismos de participación ciudadana,” https://tinyurl.com/28jlv23a</t>
  </si>
  <si>
    <t xml:space="preserve">[1] Gobierno de México, "Secretaría de Seguridad Pública y Protección Ciudadana: Rosa Icela Rodríguez, asumirá titularidad de la SSPC, tras propuesta del presidente López Obrador," https://www.gob.mx/sspc/prensa/rosa-icela-rodriguez-asumira-titularidad-de-la-sspc-tras-propuesta-del-presidente-lopez-obrador?idiom=es 
[2] López Obrador, "Versión estenográfica de la conferencia de prensa matutina del presidente Andrés Manuel López Obrador," https://lopezobrador.org.mx/2020/12/30/version-estenografica-de-la-conferencia-de-prensa-matutina-del-presidente-andres-manuel-lopez-obrador-448/ 
[3] El Universal, "Rosa Icela Rodríguez aceptó ser secretaria de Seguridad: AMLO." https://www.eluniversal.com.mx/nacion/rosa-icela-rodriguez-acepto-ser-secretaria-de-seguridad-amlo 
</t>
  </si>
  <si>
    <t>BBC, "Toma de protesta: quiénes integran el gabinete de AMLO, el presidente más votado de la historia de México," https://www.bbc.com/mundo/noticias-america-latina-46372431
Gobierno de México, "Secretaría de Seguridad: Presenta la Secretaría de Seguridad Pública ejes estratégicos en materia de Seguridad Pública," https://www.gob.mx/sspc/prensa/presenta-la-secretaria-de-seguridad-publica-ejes-estrategicos-en-materia-de-seguridad-publica-183888?idiom=es
Lopez Obrador, "Presidente confirma renuncia de Alfonso Durazo a la Secretaría de Seguridad y Protección Ciudadana; propone como sucesora a Rosa Icela Rodríguez," https://lopezobrador.org.mx/2020/10/30/presidente-confirma-renuncia-de-alfonso-durazo-a-la-secretaria-de-seguridad-y-proteccion-ciudadana-propone-como-sucesora-a-rosa-icela-rodriguez/</t>
  </si>
  <si>
    <t xml:space="preserve">Sistema de Información Legislativa, "Perfil del legislador Durazo Montaño, Francisco Alfonso," http://sil.gobernacion.gob.mx/Librerias/pp_PerfilLegislador.php?SID=&amp;Referencia=9221935 
El Universal, "Alfonso Durazo arranca campaña en Sonora por la gubernatura," https://www.eluniversal.com.mx/estados/alfonso-durazo-arranca-campana-en-sonora-por-la-gubernatura </t>
  </si>
  <si>
    <t xml:space="preserve">[1] Rodrígues de Romo, A. C. and Pérez, M. E. R. 1998. "Historia de la salud publica en México: siglos XIX y XX."  História, Ciências, Saúde. Manguinhos, V(2): 293-310, jul.-out. https://doi.org/10.1590/S0104-59701998000200002 
[2] Gobierno de México, "El sistema de salud mexicano, una historia de casi 60 años," http://web.archive.org/web/20210128091547/http://www.salud.gob.mx/apps/htdocs/gaceta/gaceta_010702/hoja7.html 
[3] Cámara de Diputados, "Manual de Organización General de la Secretaría de Salud," http://www.diputados.gob.mx/LeyesBiblio/regla/n236.pdf#page=2 </t>
  </si>
  <si>
    <t xml:space="preserve">[1] Rodrígues de Romo, A. C. and Pérez, M. E. R. 1998. "Historia de la salud publica en México: siglos XIX y XX."  História, Ciências, Saúde. Manguinhos, V(2): 293-310, jul.-out. https://doi.org/10.1590/S0104-59701998000200002
[2] Gobierno de México, "El sistema de salud mexicano, una historia de casi 60 años," http://web.archive.org/web/20210128091547/http://www.salud.gob.mx/apps/htdocs/gaceta/gaceta_010702/hoja7.html 
[3] Cámara de Diputados, "Manual de Organización General de la Secretaría de Salud," http://www.diputados.gob.mx/LeyesBiblio/regla/n236.pdf#page=2 </t>
  </si>
  <si>
    <t xml:space="preserve">Secretaría de Gobernación: Base de Datos de Mecanismos de Participación en la Administración Pública Federal, “Mecanismos,”https://mecanismosdeparticipacion.segob.gob.mx/es/Mecanismos/Consulta; if you encounter a privacy warning while accessing this site, you can find the data uploaded on SIGLA’s Dropbox here: https://www.dropbox.com/s/zr7qkz2rea42vta/Mexico_PIs_downloaded20210621.xlsx?dl=0 
Gobierno de México, "Secretaría de Salud: Contraloría Social del Programa Regulación y Vigilancia de los Establecimientos y Servicios de Atención Médica (G005)," http://www.calidad.salud.gob.mx/site/calidad/contraloria_social_programa_G005.html
Gobierno de México, "Datos Abiertos: Mecanismos de participación ciudadana de la CONADIC," https://datos.gob.mx/busca/dataset/mecanismos-de-participacion-ciudadana-de-la-conadic </t>
  </si>
  <si>
    <t>BBC, "Toma de protesta: quiénes integran el gabinete de AMLO, el presidente más votado de la historia de México," https://www.bbc.com/mundo/noticias-america-latina-46372431 
Gobierno de México, "Secretaría de Salud: Dr. Jorge Alcocer Varela," https://www.gob.mx/salud/estructuras/dr-jorge-alcocer-varela</t>
  </si>
  <si>
    <t xml:space="preserve">Initial current salary: MXN $1,716,024 (signed 28 November 2017, in force 1 January 2018)
Current current salary: MXN $1,979,532 (signed 26 November 2021, in force 1 January 2022)
The maximum annual salary is calculated from ministers' (Secretarios/as del Estado) maximum monthly salary specified in the annual budget law. Salary figures for ministers are reported as pre-tax in the 2022 budget but as post-tax in prior years. 
More specific salary data, updated biweekly, are available for some government officials here: https://nominatransparente.rhnet.gob.mx/nomina-APF. </t>
  </si>
  <si>
    <t xml:space="preserve">[1] Diario Oficial de la Federación, "Acuerdo por el que se establece la integración y el funcionamiento de los gabinetes," http://dof.gob.mx/nota_detalle.php?codigo=5294041&amp;fecha=01/04/2013 
[2] Diario Oficial de la Federación, "ACUERDO por el que se modifica el diverso que establece la integración y el funcionamiento de los gabinetes." https://www.dof.gob.mx/nota_detalle.php?codigo=5422463&amp;fecha=12/01/2016 </t>
  </si>
  <si>
    <t xml:space="preserve">[1] https://www.dropbox.com/s/ne6xf2mitdfh9g8/Mexico_Executive_Acuerdo%20por%20el%20que%20se%20Establece%20la%20Integraci%C3%B3n%20y%20el%20Funcionamiento%20de%20los%20Gabinetes_2013_20210418.pdf?dl=0 
[2] https://www.dropbox.com/s/l05iuzk5akv1qjd/Mexico_Executive_Acuerdo%20por%20el%20que%20Se%20Modifica%20el%20Diverso%20que%20Establece%20la%20Integraci%C3%B3n%20y%20el%20Funcionamiento%20de%20los%20Gabinetes_2016_20220128.pdf?dl=0 </t>
  </si>
  <si>
    <t>Cámara de Diputados, "Ley Orgánica de la Administración Pública Federal," http://www.diputados.gob.mx/LeyesBiblio/ref/loapf.htm</t>
  </si>
  <si>
    <t xml:space="preserve">Cámara de Diputados, "Ley Orgánica de la Administración Pública Federal," http://www.diputados.gob.mx/LeyesBiblio/ref/loapf.htm </t>
  </si>
  <si>
    <t>Gobierno de México, "Secretaría de Salud: ¿Que hacemos?," https://www.gob.mx/salud/que-hacemos</t>
  </si>
  <si>
    <t xml:space="preserve">http://www.diputados.gob.mx/LeyesBiblio/regla/n236.pdf#page=98 </t>
  </si>
  <si>
    <t>Cámara de Diputados, "Manual de Organización General de la Secretaría de Salud," http://www.diputados.gob.mx/LeyesBiblio/regla/n236.pdf</t>
  </si>
  <si>
    <t>Cámara de Diputados, "Presupuesto de Egresos de la Federación para el Ejercicio Fiscal 2022: Anexo 1," https://www.diputados.gob.mx/LeyesBiblio/ref/pef_2022.htm</t>
  </si>
  <si>
    <t xml:space="preserve">Gobierno de México, "Secretaría de Salud: Dr. Jorge Alcocer Varela," https://www.gob.mx/salud/estructuras/dr-jorge-alcocer-varela </t>
  </si>
  <si>
    <t>Gobierno de México, "Secretaría de Salud: Dr. Jorge Alcocer Varela," https://www.gob.mx/salud/estructuras/dr-jorge-alcocer-varela</t>
  </si>
  <si>
    <t xml:space="preserve">Cámara de Diputados, "Reglamento de la Ley de Obras Públicas y Servicios Relacionados con las Mismas," http://www.diputados.gob.mx/LeyesBiblio/regley/Reg_LOPSRM.pdf </t>
  </si>
  <si>
    <t xml:space="preserve">https://www.dropbox.com/s/668w9hrna3ypkhc/Mexico_Executive_Reglamento%20de%20la%20Ley%20de%20Obras%20P%C3%BAblicas%20y%20Servicios%20Relacionados%20con%20las%20Mismas_2010_20210328.pdf?dl=0 </t>
  </si>
  <si>
    <t xml:space="preserve">Cámara de Diputados, "Reglamento de la Ley del Servicio Profesional de Carrera en la Administración Pública Federal," http://www.diputados.gob.mx/LeyesBiblio/regley/Reg_LSPCAPF.pdf </t>
  </si>
  <si>
    <t xml:space="preserve">https://www.dropbox.com/s/fj145d3m66zz90u/Mexico_Executive_Reglamento%20de%20la%20Ley%20del%20Servicio%20Profesional%20de%20Carrera%20en%20la%20Administraci%C3%B3n%20P%C3%BAblica%20Federal_2007_20210328.pdf?dl=0 </t>
  </si>
  <si>
    <t xml:space="preserve">Cámara de Diputados, "Ley del Servicio Profesional de Carrera en la Administración Pública Federal," https://www.diputados.gob.mx/LeyesBiblio/ref/lspcapf.htm </t>
  </si>
  <si>
    <t xml:space="preserve">https://www.dropbox.com/s/663ltqoomg5wuid/Mexico_Executive_Ley%20del%20Servicio%20Profesional%20de%20Carrera%20en%20la%20Administraci%C3%B3n%20P%C3%BAblica%20Federal_2003_20210328.pdf?dl=0 </t>
  </si>
  <si>
    <t xml:space="preserve">Cámara de Diputados, "Ley de Adquisiciones, Arrendamientos y Servicios del Sector Público," https://www.diputados.gob.mx/LeyesBiblio/ref/laassp.htm </t>
  </si>
  <si>
    <t xml:space="preserve">https://www.dropbox.com/s/gqi8am8b2ycpffs/Mexico_Executive_Ley%20de%20Adquisiciones%2C%20Arrendamientos%20y%20Servicios%20del%20Sector%20P%C3%BAblico%20y%20sus%20reformas_2000_20220124.pdf?dl=0 </t>
  </si>
  <si>
    <t xml:space="preserve">Cámara de Diputados, "Ley de Obras Públicas y Servicios Relacionados con las Mismas," http://web.archive.org/web/20210404234551/http://www.diputados.gob.mx/LeyesBiblio/pdf/56_130116.pdf </t>
  </si>
  <si>
    <t xml:space="preserve">https://www.dropbox.com/s/665m994gswoklb6/Mexico_Executive_Ley%20de%20Obras%20P%C3%BAblicas%20y%20Servicios%20Relacionados%20con%20las%20Mismas_2000_20210328.pdf?dl=0 </t>
  </si>
  <si>
    <t xml:space="preserve">Cámara de Diputados, "Ley Federal de Procedimiento Administrativo," http://www.diputados.gob.mx/LeyesBiblio/pdf/112_180518.pdf </t>
  </si>
  <si>
    <t xml:space="preserve">https://www.dropbox.com/s/yg2wkwl3aeg8zng/Mexico_Executive_Ley%20Federal%20de%20Procedimiento%20Administrativo_1995_20210328.pdf?dl=0 </t>
  </si>
  <si>
    <t xml:space="preserve">Cámara de Diputados, "Ley de Planeación," https://www.diputados.gob.mx/LeyesBiblio/ref/lplan.htm </t>
  </si>
  <si>
    <t xml:space="preserve">https://www.dropbox.com/s/qcps80jr0upr3p8/Mexico_Executive_Ley%20de%20Planeaci%C3%B3n_1983_20210328.pdf?dl=0 </t>
  </si>
  <si>
    <t xml:space="preserve">https://www.dropbox.com/s/yb7qg8f3vcxdaza/Mexico_Executive_Ley%20Org%C3%A1nica%20de%20la%20Administraci%C3%B3n%20P%C3%BAblica%20Federal_1976_20220124.pdf?dl=0 </t>
  </si>
  <si>
    <t xml:space="preserve">Cámara de Diputados, "Reglamento de la Ley Federal de las Entidades Paraestatales," https://www.sesna.gob.mx/wp-content/uploads/2019/08/71.dgv_.reg_lfep.pdf.pdf </t>
  </si>
  <si>
    <t xml:space="preserve">https://www.dropbox.com/s/uoikoo7aeitilcd/Mexico_Executive_Reglamento%20de%20la%20Ley%20Federal%20de%20las%20Entidades%20Paraestatales_1990_20210328.pdf?dl=0 </t>
  </si>
  <si>
    <t xml:space="preserve">Cámara de Diputados, "Ley Federal de las Entidades Paraestatales," http://www.diputados.gob.mx/LeyesBiblio/pdf/110_010319.pdf </t>
  </si>
  <si>
    <t xml:space="preserve">https://www.dropbox.com/s/m1blvzkgj4xlp6p/Mexico_Executive_Ley%20Federal%20De%20Las%20Entidades%20Paraestatales_1986_20210328.pdf?dl=0 </t>
  </si>
  <si>
    <t xml:space="preserve">Diario Oficial De La Federación, "Reglamento de la Oficina de la Presidencia de la República," http://dof.gob.mx/nota_detalle.php?codigo=5581283&amp;fecha=09/12/2019 </t>
  </si>
  <si>
    <t xml:space="preserve">https://www.dropbox.com/s/i0qvfhqzz9fsrp0/Mexico_Executive_Reglamento%20de%20la%20Oficina%20de%20la%20Presidencia%20de%20la%20Rep%C3%BAblica_2019_20210328.pdf?dl=0 </t>
  </si>
  <si>
    <t xml:space="preserve">Diario Oficial De La Federación, "ACUERDO por el que se crea la Oficina de la Presidencia de la República," http://dof.gob.mx/nota_detalle.php?codigo=4939290&amp;fecha=04/12/2006 </t>
  </si>
  <si>
    <t xml:space="preserve">https://www.dropbox.com/s/jyzrh2dglk11rkl/Mexico_Executive_Acuerdo%20por%20el%20que%20se%20crea%20la%20Oficina%20de%20la%20Presidencia%20de%20la%20Rep%C3%BAblica_2006_20210418.pdf?dl=0 </t>
  </si>
  <si>
    <t xml:space="preserve">Diario Oficial De La Federación, "ACUERDO por el que se establecen las Unidades Administrativas de la Presidencia de la República," http://dof.gob.mx/nota_detalle.php?codigo=751833&amp;fecha=13/12/2004 </t>
  </si>
  <si>
    <t xml:space="preserve">https://www.dropbox.com/s/1m5z9gcgl195819/Mexico_Executive_Acuerdo%20Por%20El%20Que%20Se%20Establecen%20Las%20Unidades%20Administrativas%20De%20La%20Presidencia%20De%20La%20Rep%C3%BAblica_2004_20210418.pdf?dl=0 </t>
  </si>
  <si>
    <t xml:space="preserve">Gobierno de México, "Secretaría de Seguridad y Protección Ciudadana: ¿Qué hacemos?," https://www.gob.mx/sspc/que-hacemos </t>
  </si>
  <si>
    <t xml:space="preserve">https://www.gob.mx/cms/uploads/attachment/file/598709/DOF_20201204_MANUAL_de_Organizaci_n_General_de_la_Secretar_a_de_Segurida....pdf#page=31  </t>
  </si>
  <si>
    <t>Gobierno de México, "Rosa Icela Rodríguez Velázquez," https://presidente.gob.mx/rosa-icela-rodriguez-velazquez/</t>
  </si>
  <si>
    <t xml:space="preserve">Gobierno de México, "Rosa Icela Rodríguez Velázquez," https://presidente.gob.mx/rosa-icela-rodriguez-velazquez/ </t>
  </si>
  <si>
    <t xml:space="preserve">Gobierno de México, "Alfonso Durazo Montaño," https://presidente.gob.mx/alfonso-durazo-montano/
</t>
  </si>
  <si>
    <t>Gobierno de México, "Alfonso Durazo Montaño," https://presidente.gob.mx/alfonso-durazo-montano/</t>
  </si>
  <si>
    <t xml:space="preserve">Gobierno de México, "Consejería Jurídica del Ejecutivo Federal: ¿Qué hacemos?," https://www.gob.mx/cjef/que-hacemos </t>
  </si>
  <si>
    <t xml:space="preserve">Cámara de Diputados, "Manual de Organización General de la Consejería Jurídica del Ejecutivo Federal," http://www.diputados.gob.mx/LeyesBiblio/regla/n50.pdf </t>
  </si>
  <si>
    <t>Gobierno de México, "María Estela Ríos González," https://www.gob.mx/cjef/estructuras/julio-scherer-ibarra</t>
  </si>
  <si>
    <t>El Universal, "¿Quién es Julio Scherer Ibarra, el Consejero Jurídico de AMLO?," https://www.eluniversal.com.mx/nacion/quien-es-julio-scherer-ibarra-el-consejero-juridico-de-amlo</t>
  </si>
  <si>
    <t xml:space="preserve">El Financiero, "AMLO propone a Julio Scherer Ibarra como Consejero Jurídico de la Presidencia," https://www.elfinanciero.com.mx/elecciones-2018/amlo-propone-a-julio-scherer-ibarra-como-consejero-juridico-de-la-presidencia  </t>
  </si>
  <si>
    <t>Gobierno de México, "Consejería Jurídica del Ejecutivo Federal: Julio Scherer Ibarra," https://web.archive.org/web/20210317175036/www.gob.mx/cjef/estructuras/julio-scherer-ibarra</t>
  </si>
  <si>
    <t xml:space="preserve">Initial maximum salary: MXN $1,716,024 (signed 28 November 2017, in force 1 January 2018)
Current maximum salary: MXN $1,979,532 (signed 26 November 2021, in force 1 January 2022)
The maximum annual salary is calculated from ministers’ (Secretarios/as del Estado) maximum monthly salary specified in the annual budget law. Salary figures for ministers are post-tax. More specific salary data, updated biweekly, are available for some government officials here: https://nominatransparente.rhnet.gob.mx/nomina-APF. </t>
  </si>
  <si>
    <t xml:space="preserve">Secretaría de la Función Pública, "¿Qué Hacemos?," https://www.gob.mx/sfp/que-hacemos </t>
  </si>
  <si>
    <t xml:space="preserve">https://www.gob.mx/sfp </t>
  </si>
  <si>
    <t xml:space="preserve">Cámara de Diputados, "Manual de Organización General de la Secretaría de la Función Pública," http://www.diputados.gob.mx/LeyesBiblio/regla/n280.pdf </t>
  </si>
  <si>
    <t xml:space="preserve">Cámara de Diputados, "Presupuesto de Egresos de la Federación para el Ejercicio Fiscal 2022: Anexo 1," https://www.diputados.gob.mx/LeyesBiblio/ref/pef_2022.htm </t>
  </si>
  <si>
    <t xml:space="preserve">Gobierno de México, "Maestro Roberto Salcedo Aquino," https://www.gob.mx/sfp/estructuras/mtro-roberto-salcedo-aquino </t>
  </si>
  <si>
    <t xml:space="preserve">Gobierno de México, "Secretaría de la Función Pública: Directorio: Doctora Irma Eréndira Sandoval Ballesteros" https://web.archive.org/web/20210603234928/https://www.gob.mx/sfp/estructuras/doctora-irma-erendira-sandoval-ballesteros </t>
  </si>
  <si>
    <t>El Universal, "¿Quién es Eréndira Sandoval, la secretaria de la Función Pública?" https://www.eluniversal.com.mx/nacion/politica/quien-es-erendira-sandoval-la-secretaria-de-la-funcion-publica</t>
  </si>
  <si>
    <t>Gobierno de México, "Secretaría de Turismo: ¿Que hacemos?," https://www.gob.mx/sectur/que-hacemos</t>
  </si>
  <si>
    <t>Gobierno de México, "Secretaría de Turismo: Lic. Miguel Torruco Marqués: Secretario de Turismo," https://www.gob.mx/sectur/estructuras/lic-miguel-torruco-marques</t>
  </si>
  <si>
    <t>AMLO, "Miguel Torruco Marqués," https://lopezobrador.org.mx/miguel-torruco-marques/</t>
  </si>
  <si>
    <t>Gobierno de México, "Secretaría de Cultura: ¿Qué hacemos?," https://www.gob.mx/cultura/que-hacemos</t>
  </si>
  <si>
    <t>Gobierno de México, "Secretaría de Cultura: Alejandra Frausto Guerrero," https://www.gob.mx/cultura/estructuras/alejandra-frausto-guerrero</t>
  </si>
  <si>
    <t>Gobierno de México, "Secretaría de Educación Pública: ¿Qué hacemos?," https://www.gob.mx/sep/que-hacemos</t>
  </si>
  <si>
    <t xml:space="preserve">https://www.gob.mx/sep </t>
  </si>
  <si>
    <t>Gobierno de México, "Secretaría de Educación Pública: Directorio: Delfina Gómez Álvarez," https://www.gob.mx/sep/estructuras/delfina-gomez-alvarez</t>
  </si>
  <si>
    <t>Gobierno de México, "Delfina Gómez Álvarez," https://presidente.gob.mx/delfina-gomez-alvarez/</t>
  </si>
  <si>
    <t>Sistema de Información Legislativa, "Perfil del legislador Gómez Álvarez, Delfina," http://sil.gobernacion.gob.mx/Librerias/pp_PerfilLegislador.php?SID=&amp;Referencia=9221893</t>
  </si>
  <si>
    <t>Gobierno de México: Secretaría de la Educación Pública, "Esteban Moctezuma Barragán," https://presidente.gob.mx/esteban-moctezuma-barragan/</t>
  </si>
  <si>
    <t>Gobierno de México: Secretaría de la Educación Pública, "Esteban Moctezuma Barragán," https://web.archive.org/web/20200729195009/https://www.gob.mx/sep/estructuras/esteban-moctezuma-barragan-227702</t>
  </si>
  <si>
    <t>Gobierno de México, "Secretaría de Desarrollo Agrario, Territorial y Urbano: ¿Qué hacemos?," https://www.gob.mx/sedatu/que-hacemos</t>
  </si>
  <si>
    <t>Diario Oficial de la Federación, "Manual de Organización General de la Secretaría de Desarrollo Agrario, Territorial y Urbano," http://dof.gob.mx/nota_detalle.php?codigo=5420796&amp;fecha=21/12/2015</t>
  </si>
  <si>
    <t>Cámara de Diputados, "Presupuesto de Egresos de la Federación para el Ejercicio Fiscal 2021: Anexo 1," https://www.diputados.gob.mx/LeyesBiblio/ref/pef_2022.htm</t>
  </si>
  <si>
    <t>Gobierno de México, "Secretaría de Desarrollo Agrario, Territorial y Urbano: Román Meyer Falcón," https://www.gob.mx/sedatu/estructuras/mtro-roman-meyer-falcon</t>
  </si>
  <si>
    <t xml:space="preserve">Gobierno de México, "Secretaría de Desarrollo Agrario, Territorial y Urbano: Román Meyer Falcón," https://www.gob.mx/sedatu/estructuras/mtro-roman-meyer-falcon </t>
  </si>
  <si>
    <t xml:space="preserve">Gobierno de México, "Secretaría del Trabajo y Previsión Social: ¿Qué hacemos?," https://www.gob.mx/stps/que-hacemos </t>
  </si>
  <si>
    <t xml:space="preserve">Cámara de Diputados, "Manual de Organización General de la Secretaría del Trabajo y Previsión Social," http://www.diputados.gob.mx/LeyesBiblio/regla/n125.pdf  </t>
  </si>
  <si>
    <t xml:space="preserve">Gobierno de México, "Secretaría del Trabajo y Previsión Social: Luisa María Alcalde Luján," https://www.gob.mx/stps/estructuras/luisa-maria-alcalde-lujan </t>
  </si>
  <si>
    <t>Gobierno de México, "Secretaría de Infraestructura, Comunicaciones y Transportes ¿Qué hacemos?," https://www.gob.mx/sct/que-hacemos</t>
  </si>
  <si>
    <t xml:space="preserve">Cámara de Diputados, "Manual de Organización General de la Secretaría de Comunicaciones y Transportes," http://www.diputados.gob.mx/LeyesBiblio/regla/n302.pdf#page=2 </t>
  </si>
  <si>
    <t>Plataforma Nacional de Transparencia, “Mecanismos de participación ciudadana,” https://tinyurl.com/2c897xus
Gobierno de México: Secretaría de Infraestructura, Comunicaciones y Transportes,” https://www.sct.gob.mx/index.php?id=6837</t>
  </si>
  <si>
    <t>Gobierno de México, "Secretaría de Infraestructura, Comunicaciones y Transportes: Ing. Jorge Arganis Díaz Leal," https://www.gob.mx/sct/estructuras/ing-jorge-arganis-diaz-leal</t>
  </si>
  <si>
    <t>BBC, "Toma de protesta: quiénes integran el gabinete de AMLO, el presidente más votado de la historia de México," https://www.bbc.com/mundo/noticias-america-latina-46372431</t>
  </si>
  <si>
    <t>Gobierno de México, "Ing. Javier Jiménez Espriú," https://presidente.gob.mx/javier-jimenez-espriu/</t>
  </si>
  <si>
    <t>Secretaría de Agricultura y Desarrollo Rural, "¿Qué hacemos?," https://www.gob.mx/agricultura/que-hacemos</t>
  </si>
  <si>
    <t>Diario Oficial, "Manual de Organización General de la Secretaría de Agricultura, Ganadería, Desarrollo Rural, Pesca y Alimentación," http://www.diputados.gob.mx/LeyesBiblio/regla/n357.pdf</t>
  </si>
  <si>
    <t>Gobierno de México: Secretaría de Agricultura y Desarrollo Rural, "Víctor Manuel Villalobos Arámbula: Secretario de Agricultura y Desarrollo Rural del Gobierno de México," https://www.gob.mx/agricultura/estructuras/victor-manuel-villalobos-arambula</t>
  </si>
  <si>
    <t>Gobierno de México: Secretaría de Agricultura y Desarrollo Rural,  "Víctor Manuel Villalobos Arámbula: Secretario de Agricultura y Desarrollo Rural del Gobierno de México," https://www.gob.mx/agricultura/estructuras/victor-manuel-villalobos-arambula</t>
  </si>
  <si>
    <t xml:space="preserve">Gobierno de México, "Secretaría de Economía: Que hacemos," https://www.gob.mx/se/que-hacemos </t>
  </si>
  <si>
    <t>Diario Oficial de la Federación, "Manual de Organización General de la Secretaría de Economía," https://www.dof.gob.mx/nota_detalle.php?codigo=5606067&amp;fecha=27%2F11%2F2020</t>
  </si>
  <si>
    <t>Cámara de Diputados, "Manual de Organización General de la Secretaría de Economía," http://www.diputados.gob.mx/LeyesBiblio/regla/n194.pdf</t>
  </si>
  <si>
    <t>Gobierno de México, "Secretaría de Economía: Tatiana Clouthier Carrillo," https://www.gob.mx/se/estructuras/tatiana-clouthier-carrillo</t>
  </si>
  <si>
    <t>Gobierno de México, "Tatiana Clouthier Carrillo toma posesión como secretaria de Economía," https://www.gob.mx/se/prensa/tatiana-clouthier-carrillo-toma-posesion-como-secretaria-de-economia-260639?idiom=es</t>
  </si>
  <si>
    <t>Sistema de Información Legislativa, "Perfil del legislador Clouthier Carrillo, Tatiana," http://sil.gobernacion.gob.mx/Librerias/pp_PerfilLegislador.php?Referencia=9222480</t>
  </si>
  <si>
    <t>Gobierno de México, "Graciela Márquez Colin," https://presidente.gob.mx/graciela-marquez-colin/</t>
  </si>
  <si>
    <t>Gobierno de México, "Secretaría de Energía: ¿Qué hacemos?,"https://www.gob.mx/sener/que-hacemos</t>
  </si>
  <si>
    <t xml:space="preserve">https://www.gob.mx/sener </t>
  </si>
  <si>
    <t>Gobierno de México, "Secretaría de Medio Ambiente y Recursos Naturales: ¿Qué hacemos?," https://www.gob.mx/semarnat/que-hacemos</t>
  </si>
  <si>
    <t>Gobierno de México, "Secretaría de Medio Ambiente y Recursos Naturales: Manual de Organización y Procedimientos," https://www.gob.mx/semarnat/documentos/manual-de-organizacion-y-procedimientos</t>
  </si>
  <si>
    <t>Gobierno de México, "Manual de Organización General de la Secretaría de Medio Ambiente y Recursos Naturales," https://www.gob.mx/cms/uploads/attachment/file/419518/Manual_de_Organizacion_General_de_la_Semarnat.pdf</t>
  </si>
  <si>
    <t>Gobierno de México, "María Luisa Albores González," https://presidente.gob.mx/maria-luisa-albores-gonzalez/</t>
  </si>
  <si>
    <t>AMPCN, "Víctor M. Toledo Manzur," http://www.ampcn.mx/convencion2014/semblanza-victor-toledo</t>
  </si>
  <si>
    <t>Gobierno de México, "Secretaría de Medio Ambiente y Recursos: Prensa, Mensaje de apertura a la comunidad CONANP," https://www.gob.mx/semarnat/prensa/mensaje-de-apertura-a-la-comunidad-conanp</t>
  </si>
  <si>
    <t>Centro Urbano, "¿Quién es Josefa González Ortíz, futura titular de la Semarnat?," https://centrourbano.com/2018/07/25/quien-josefa-gonzalez-ortiz-futura-Secretaría-la-semarnat/</t>
  </si>
  <si>
    <t xml:space="preserve">Secretaría de Bienestar Website, "Que hacemos," https://www.gob.mx/bienestar/que-hacemos </t>
  </si>
  <si>
    <t xml:space="preserve">Cámara de Diputados, "Manual de Organización General de la Secretaría de Desarrollo Social," http://www.diputados.gob.mx/LeyesBiblio/regla/n176.pdf </t>
  </si>
  <si>
    <t>Cámara de Diputados, "Manual de Organización General de la Secretaría de Desarrollo Social," http://www.diputados.gob.mx/LeyesBiblio/regla/n176.pdf</t>
  </si>
  <si>
    <t>Gobierno de México, "Ariadna Montiel Reyes," https://presidente.gob.mx/ariadna-montiel-reyes/
Gobierno de México, "Secretaría de Bienestar: Ariadna Montiel Reyes" https://www.gob.mx/bienestar/estructuras/ariadna-montiel-reyes</t>
  </si>
  <si>
    <t>Gobierno de México, "Presidencia de la República: Presidente de la República realiza nuevos nombramientos," https://www.gob.mx/presidencia/prensa/presidente-de-la-republica-realiza-nuevos-nombramientos-292176</t>
  </si>
  <si>
    <t>Gobierno de México, "Secretaría de Bienestar: Ariadna Montiel Reyes" https://www.gob.mx/bienestar/estructuras/ariadna-montiel-reyes</t>
  </si>
  <si>
    <t>Sistema de Información Legislativa, “Perfil de legislador,” http://sil.gobernacion.gob.mx/Librerias/pp_PerfilLegislador.php?Referencia=9219169</t>
  </si>
  <si>
    <t>Gobierno de México, "Secretaría de Bienestar: Javier May Rodríguez," https://web.archive.org/web/20210424034345/https://www.gob.mx/bienestar/estructuras/javier-may-rodriguez</t>
  </si>
  <si>
    <t xml:space="preserve">Senado de la República, "Senador Javier May Rodríguez con Licencia," https://www.senado.gob.mx/64/senador/1193 </t>
  </si>
  <si>
    <t>Gobierno de México, "María Luisa Albores González" https://presidente.gob.mx/maria-luisa-albores-gonzalez/</t>
  </si>
  <si>
    <t>AMLO, "María Luisa Albores González," https://lopezobrador.org.mx/maria-luisa-albores-gonzalez/</t>
  </si>
  <si>
    <t xml:space="preserve">Gobierno de México, "Secretaría de Hacienda y Crédito Público: ¿Qué hacemos?" https://www.gob.mx/shcp/que-hacemos </t>
  </si>
  <si>
    <t>Cámara de Diputados, "Manual de Organización General de la Secretaría de Hacienda y Crédito Público," http://www.diputados.gob.mx/LeyesBiblio/regla/n171.pdf</t>
  </si>
  <si>
    <t>Gobierno de México, "Secretaría de Hacienda y Crédito Público: Rogelio Ramírez de la O,” https://www.gob.mx/shcp/estructuras/rogelio-ramirez-de-la-o"</t>
  </si>
  <si>
    <t>Gobierno de México, "Secretaría de Hacienda y Crédito Público: Directorio: Arturo Herrera Gutiérrez," https://web.archive.org/web/20210522064303/https://www.gob.mx/shcp/estructuras/arturo-herrera-gutierrez</t>
  </si>
  <si>
    <t>AMLO, "Dr. Carlos Manuel Urzúa Macías," https://lopezobrador.org.mx/carlos-manuel-urzua-macias/</t>
  </si>
  <si>
    <t>Secretaría de Marina, "Que hacemos," https://www.gob.mx/semar/que-hacemos</t>
  </si>
  <si>
    <t>Gobierno de México, “Universidad Naval: Manual de Organización de la Secretaría de Marina,” https://www.gob.mx/universidadnaval/documentos/manual-de-organizacion-de-la-secretaria-de-marina</t>
  </si>
  <si>
    <t>Cámara de Diputados, "Presupuesto de Egresos de la Federación para el Ejercicio Fiscal 2021: Anexo 2," https://www.diputados.gob.mx/LeyesBiblio/ref/pef_2022.htm</t>
  </si>
  <si>
    <t>Gobierno de México, "Secretaría de Marina: Directorio: Almirante José Rafael Ojeda Durán" https://www.gob.mx/semar/estructuras/almirante-jose-rafael-ojeda-duran-183759</t>
  </si>
  <si>
    <t xml:space="preserve">Secretaría de la Defensa Nacional, "¿Qué hacemos?," https://www.gob.mx/sedena/que-hacemos </t>
  </si>
  <si>
    <t>Cámara de Diputados, "Manual de Organización General de la Secretaría de la Defensa Nacional," http://www.diputados.gob.mx/LeyesBiblio/regla/n179.pdf</t>
  </si>
  <si>
    <t xml:space="preserve">Cámara de Diputados, "Manual de Organización General de la Secretaría de la Defensa Nacional," http://www.diputados.gob.mx/LeyesBiblio/regla/n179.pdf  </t>
  </si>
  <si>
    <t xml:space="preserve">Secretaría de la Defensa Nacional, "General Luis Cresencio Sandoval González," https://www.gob.mx/sedena/estructuras/general-luis-cresencio-sandoval-gonzalez </t>
  </si>
  <si>
    <t>Secretaría de Relaciones Exteriores, "Que hacemos," https://www.gob.mx/sre/que-hacemos</t>
  </si>
  <si>
    <t>Cámara de Diputados, "Manual de Organización General de la Secretaría de Relaciones Exteriores," http://www.diputados.gob.mx/LeyesBiblio/regla/n308.pdf</t>
  </si>
  <si>
    <t xml:space="preserve">Cámara de Diputados, "Manual de Organización General de la Secretaría de Relaciones Exteriores," http://www.diputados.gob.mx/LeyesBiblio/regla/n308.pdf </t>
  </si>
  <si>
    <t>Gobierno de México, "Secretaría de Relaciones Exteriores: Directorio: Marcelo Ebrard Casaubón," https://www.gob.mx/sre/estructuras/marcelo-ebrard-casaubon</t>
  </si>
  <si>
    <t xml:space="preserve">AMLO, "Marcelo Ebrard Casaubon," https://lopezobrador.org.mx/marcelo-ebrard-casaubon/ </t>
  </si>
  <si>
    <t>Women Economic Forum, "Marcelo Ebrard Casaubon," https://www.wef.org.in/marcelo-ebrard-casaubon/</t>
  </si>
  <si>
    <t>Gobierno de México, "Secretaría de Gobernación: ¿Qué hacemos?," https://www.gob.mx/segob/que-hacemos</t>
  </si>
  <si>
    <t xml:space="preserve">https://www.gob.mx/cms/uploads/attachment/file/607157/MOGSEGOB2020.pdf#page=41 </t>
  </si>
  <si>
    <t xml:space="preserve">Gobierno de México, "Secretaría de Gobernación: Lic Adán Augusto López Hernández," https://www.gob.mx/segob/estructuras/Secretaría-de-gobernacion </t>
  </si>
  <si>
    <t xml:space="preserve">AMLO, "Adán Augusto López Hernández," https://lopezobrador.org.mx/adan-augusto-lopez-hernandez/  </t>
  </si>
  <si>
    <t>El Economista, "Adán Augusto López Hernández sustituirá a Olga Sánchez Cordero en la Segob: AMLO," https://www.eleconomista.com.mx/politica/AMLO-designa-a-Adan-Augusto-Lopez-Hernandez-como-nuevo-secretario-de-Gobernacion-20210826-0081.html</t>
  </si>
  <si>
    <t xml:space="preserve">Gobierno de México (Internet Archive - 9 August 2020), "Secretaría de Gobernación: Olga Sánchez Cordero," https://web.archive.org/web/20200809172808/https://www.gob.mx/segob/estructuras/secretaria-de-gobernacion </t>
  </si>
  <si>
    <t>Gobierno de México (Internet Archive - 9 August 2020), "Secretaría de Gobernación: Olga Sánchez Cordero," https://web.archive.org/web/20200809172808/https://www.gob.mx/segob/estructuras/secretaria-de-gobernacion</t>
  </si>
  <si>
    <t>Senado de la República, "Senadora Olga María del Carmen Sánchez Cordero Dávila con Licencia," https://www.senado.gob.mx/64/senador/1276</t>
  </si>
  <si>
    <t>Cámara de Diputados, “Presupuesto de Egresos de la Federación para el Ejercicio Fiscal 2022: Anexo 1,” https://www.diputados.gob.mx/LeyesBiblio/ref/pef_2022.htm</t>
  </si>
  <si>
    <t>[1] Presidente de México, "Gabinete," https://presidente.gob.mx/gabinete-3-2/
[2] Consejería Jurídica del Ejecutivo Federal, "María Estela Ríos González," https://www.gob.mx/cjef/estructuras/julio-scherer-ibarrara.</t>
  </si>
  <si>
    <t>Constitute Project, "Mexico 1917 (rev. 2015)," https://www.constituteproject.org/ontology/Mexico?lang=en</t>
  </si>
  <si>
    <t>Cámara de Diputados, "Constitución Política de los Estados Unidos Mexicanos" http://www.diputados.gob.mx/LeyesBiblio/ref/cpeum.htm</t>
  </si>
  <si>
    <t>[1] Constitute Project, "Mexico 1917 (rev. 2015)," https://www.constituteproject.org/countries/Americas/Mexico?lang=en.
[2] Sistema de Información Legislativa, "Gobierno de coalición," http://sil.gobernacion.gob.mx/Glosario/definicionpop.php?ID=265.</t>
  </si>
  <si>
    <t>Gobierno de México, "Oficina de la Presidencia,"  https://presidente.gob.mx/oficina-de-la-presidencia-2/</t>
  </si>
  <si>
    <t>SEGOB (Secretaría de Gobierno de México), "GUADALUPE VICTORIA," https://www.segobver.gob.mx/juridico/gobernadores/1B.pdf</t>
  </si>
  <si>
    <t>Cámara de Diputados, "Constitución Política de los Estados Unidos Mexicanos," http://www.diputados.gob.mx/LeyesBiblio/ref/cpeum.htm</t>
  </si>
  <si>
    <t>The president can partially or totally veto legislation, but Congress can override this veto with a two-thirds majority. However, the president may not veto the resolutions of Congress or either chamber when Congress revokes the suspension of rights and guarantees imposed by the president in a state of emergency, acts as a judicial or electoral body, charges high-ranking officials with offenses, or passes a decree convening an extraordinary session.</t>
  </si>
  <si>
    <t>[1] Cámara de Diputados, "Constitución Política de los Estados Unidos Mexicanos," https://www.diputados.gob.mx/LeyesBiblio/ref/cpeum.htm
[2] Cámara de Diputados, "Código Penal Federal," http://www.diputados.gob.mx/LeyesBiblio/ref/cpf.htm</t>
  </si>
  <si>
    <t xml:space="preserve">Cámara de Diputados, "Constitución Política de los Estados Unidos Mexicanos," http://www.diputados.gob.mx/LeyesBiblio/ref/cpeum.htm </t>
  </si>
  <si>
    <t xml:space="preserve">AMLO, "Lic. Andrés Manuel López Obrador," https://lopezobrador.org.mx/semblanza/ </t>
  </si>
  <si>
    <t>Gobierno de México, "Andrés Manuel López Obrador," https://www.gob.mx/presidencia/estructuras/andres-manuel-lopez-obrador</t>
  </si>
  <si>
    <t xml:space="preserve">[1] Constitute Project, "Mexico 1917 (rev. 2015)," https://www.constituteproject.org/constitution/Mexico_2015?lang=en
[2] Cámara de Diputados, "Ley Orgánica de la Administración Pública Federal," http://www.diputados.gob.mx/LeyesBiblio/ref/loapf.htm </t>
  </si>
  <si>
    <r>
      <t xml:space="preserve">[1] "ARTICLE 74
The Constitution grants the [Chamber of Deputies] several exclusive powers: ... 
III.To ratify the appointment made by the President to the [Ministry] of [Finance], unless when a coalition government was formed, in which case would be under the specifications of the article 76 fraction II of this Constitution, as well as the directive employees at the [Ministry] of [Finance]. ...
</t>
    </r>
    <r>
      <rPr>
        <b/>
        <sz val="10"/>
        <rFont val="Arial"/>
        <family val="2"/>
      </rPr>
      <t xml:space="preserve">
</t>
    </r>
    <r>
      <rPr>
        <sz val="10"/>
        <rFont val="Arial"/>
        <family val="2"/>
      </rPr>
      <t>ARTICLE 76   
The Constitution grants the Senate several exclusive powers: ...
II.Ratify appointments made by the President of the [Ministries] in case that a government coalition is formed, with exception of the [Ministries] of National Defense and the Navy; the [Ministry] responsible for internal control of the Federal Executive; the Foreign Affairs Minister; the Ambassadors and General Consuls; the directive employees of the Foreign Affairs Ministry; the members of the collegiate organs in charge of the regulation in regard to telecommunications, energy, economic competitiveness, colonels and other high ranking members of the Army, Navy and Air Force, according to the terms that the law establishes ...
ARTICLE 89
The powers and rights of the President of the Republic are the following: ...
II.To freely appoint and remove the [Ministers], to remove the ambassadors, general consuls and directive employees of the Treasury, and to freely appoint and remove the rest of the employees of the Union, whose appointment or removal is not otherwise set in the Constitution or laws;
The [Ministries] and high-ranking employees of the Treasury and Foreign Affairs shall begin their functions on the date of their appointment, When they were not ratified in the terms established by this Constitution they will cease their functions.
According to the postulates about the ratification of the Foreign Affairs Minister and the Treasury Minister, when there is not a coalition government in functions, if the respective Chamber does not ratify in two occasions the appointment of the nominated Minister then the person selected by the Federal Executive shall occupy the office."
[2] "Acuerdo pactado por el jefe del Ejecutivo Federal y los partidos políticos que en aquél intervengan. Se regulará por convenio con un programa de gobierno sometido a la aprobación definitiva de la mayoría de los miembros presentes del Senado y será ejecutado por el Gabinete que acuerden los partidos políticos coaligados. En el Gobierno de Coalición se deberá plasmar una agenda legislativa, la orientación que tendrán las políticas públicas y las causas de su disolución.
La razón del Gobierno de Coalición está cimentada en la necesidad de construir mayorías para alcanzar una gobernabilidad democrática, lo que además de ampliar márgenes de consenso otorga elementos para mantener un equilibrio entre el ejercicio del Poder Ejecutivo y el Legislativo en contextos de gobiernos divididos.
En México, de acuerdo con la reforma a los artículos 74, 76 y 89 de la Constitución Política, aprobada el 10 de febrero de 2014, se establece que para el sexenio 2018-2024 el Presidente de la República podrá optar por esa forma de gobierno en cualquier momento de su gestión y no estará sujeto a plazo de duración."</t>
    </r>
  </si>
  <si>
    <r>
      <t xml:space="preserve">Gobierno de México, "Secretaria de Energía: Ing. Norma Rocío Nahle García," </t>
    </r>
    <r>
      <rPr>
        <u/>
        <sz val="10"/>
        <rFont val="Arial"/>
        <family val="2"/>
      </rPr>
      <t>https://www.gob.mx/sener/estructuras/rocio-nahle</t>
    </r>
  </si>
  <si>
    <r>
      <t xml:space="preserve">Diario Oficial de la Federación, "Manual de Organización General de la Secretaría de Gobernación," </t>
    </r>
    <r>
      <rPr>
        <u/>
        <sz val="10"/>
        <rFont val="Arial"/>
        <family val="2"/>
      </rPr>
      <t>https://www.dof.gob.mx/nota_detalle.php?codigo=5594225&amp;fecha=02%2F06%2F2020</t>
    </r>
  </si>
  <si>
    <r>
      <t xml:space="preserve">Gobierno de México, "Secretaría de Gobernación: Lic Adán Augusto López Hernández," https://www.gob.mx/segob/estructuras/Secretaría-de-gobernacion 
</t>
    </r>
    <r>
      <rPr>
        <u/>
        <sz val="10"/>
        <rFont val="Arial"/>
        <family val="2"/>
      </rPr>
      <t xml:space="preserve">
</t>
    </r>
    <r>
      <rPr>
        <sz val="10"/>
        <rFont val="Arial"/>
        <family val="2"/>
      </rPr>
      <t xml:space="preserve">AMLO, "Adán Augusto López Hernández," https://lopezobrador.org.mx/adan-augusto-lopez-hernandez/  </t>
    </r>
  </si>
  <si>
    <r>
      <t xml:space="preserve">[1] "Article 29
In case of invasion, serious breach of the peace or any other event which may place society in severe danger or conflict, only the President of the Republic can suspend, throughout the country or in a certain region, those constitutional rights and guarantees which may constitute obstacles for the State to face the situation easily and rapidly as required by the emergency. For this purpose, the President must obtain the Congress of the Union’s approval, or in the recess, the Permanent Committee’s approval. Such suspension of constitutional rights and guarantees shall be temporary through general provisions, never can a suspension be applied on a single person. If suspension of constitutional rights and guarantees is requested within the period when the Congress is working, it shall grant the necessary authorizations for the President to cope with the situation. However, if suspension is requested during the Congress recess, the Congress will be convened immediately so it can agree about the authorizations required.
However, the decrees enacted under the situations described in the previous paragraph cannot restrict or suspend the exercise of the following rights and principles: the right to non-discrimination, the right to legal personality, the right to life, the right of personal integrity, the right of protection to the family, the right to have a name, the right to have a nationality, the children’s rights, the political rights, the freedom of thought, the freedom of religion, the principles of legality and retroactivity, the prohibition on the death penalty, the prohibition on slavery and servitude, the prohibition of disappearance and torture, nor the judicial guarantees that are necessary to protect these rights and principles.
Restriction or suspension of constitutional rights and guarantees should be based and justified on the provisions established by this Constitution, should be proportional to the danger, and should observe the principles of legality, rationality, notification, publicity and non discrimination.
When the restriction or suspension of the constitutional rights and guarantees ends, because the deadline was met or the Congress so ordered, all legal and administrative measures taken during the restriction or suspension will be void immediately. The President of the Republic cannot make comments to the decree, through which the Congress revokes the restriction or suspension of the constitutional rights and guarantees.
The decrees enacted by the President of the Republic, during the restriction or suspension of the constitutional rights and guarantees, shall be immediately reviewed by the Supreme Court of Justice of the Nation, which shall rule on their constitutionality and validity as soon as possible ...
Article 71 
The ones who have the right to propose laws or decrees are:
I. The President of the Republic ...
The Law of the Congress will determine the procedure for the initiatives.
The opening day of each ordinary session period, the President of the Republic may present up to two initiatives for preferential procedure, or under such character appoint up to two initiatives that had already been presented in previous periods, when ruling pending. Each initiative should be discussed and voted by the Plenary of the Chamber of origin on a maximum of thirty natural days. Otherwise, the initiative under its terms and without any further procedures will be the first matter that will be discussed and voted in the next plenary session. If approved or modified by the originating Chamber, the respective bill of law or decree will immediately be passed to the reviewing Chamber for discussion and vote on the same period and under the mentioned conditions.
Article 92
All regulations, decrees, covenants and orders issued by the President of the Republic shall also be signed by the [Minister] in charge of the matter, otherwise they won't be compulsory."
[2] "Legislation is generally grouped in the following categories ...
</t>
    </r>
    <r>
      <rPr>
        <i/>
        <sz val="10"/>
        <rFont val="Arial"/>
        <family val="2"/>
      </rPr>
      <t>decretos</t>
    </r>
    <r>
      <rPr>
        <sz val="10"/>
        <rFont val="Arial"/>
        <family val="2"/>
      </rPr>
      <t xml:space="preserve"> (decrees), based on the executive power to 'legislate' in order to modify, complete, or derogate the federal legislation."
[3] "Decreto
Resolución escrita de carácter normativo expedida por el titular del Poder Ejecutivo, en uso de sus facultades legislativas, o por el Poder Legislativo."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</si>
</sst>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XN $]#,##0.00"/>
    <numFmt numFmtId="165" formatCode="d\ mmmm\ yyyy"/>
  </numFmts>
  <fonts count="5" x14ac:knownFonts="1">
    <font>
      <sz val="10"/>
      <color rgb="FF000000"/>
      <name val="Arial"/>
      <scheme val="minor"/>
    </font>
    <font>
      <sz val="10"/>
      <name val="Arial"/>
      <family val="2"/>
    </font>
    <font>
      <u/>
      <sz val="10"/>
      <name val="Arial"/>
      <family val="2"/>
    </font>
    <font>
      <b/>
      <sz val="10"/>
      <name val="Arial"/>
      <family val="2"/>
    </font>
    <font>
      <i/>
      <sz val="1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1" fillId="0" borderId="0" xfId="0" applyFont="1" applyFill="1" applyBorder="1" applyAlignment="1">
      <alignment horizontal="left" vertical="top" wrapText="1"/>
    </xf>
    <xf numFmtId="49" fontId="1" fillId="0" borderId="0" xfId="0" applyNumberFormat="1" applyFont="1" applyFill="1" applyBorder="1" applyAlignment="1">
      <alignment horizontal="left" vertical="top" wrapText="1"/>
    </xf>
    <xf numFmtId="10" fontId="1" fillId="0" borderId="0" xfId="0" applyNumberFormat="1" applyFont="1" applyFill="1" applyBorder="1" applyAlignment="1">
      <alignment horizontal="left" vertical="top" wrapText="1"/>
    </xf>
    <xf numFmtId="165" fontId="1" fillId="0" borderId="0" xfId="0" applyNumberFormat="1" applyFont="1" applyFill="1" applyBorder="1" applyAlignment="1">
      <alignment horizontal="left" vertical="top" wrapText="1"/>
    </xf>
    <xf numFmtId="164" fontId="1" fillId="0" borderId="0" xfId="0" applyNumberFormat="1" applyFont="1" applyFill="1" applyBorder="1" applyAlignment="1">
      <alignment horizontal="left" vertical="top" wrapText="1"/>
    </xf>
  </cellXfs>
  <cellStyles count="1">
    <cellStyle name="Normal" xfId="0" builtinId="0"/>
  </cellStyles>
  <dxfs count="48">
    <dxf>
      <font>
        <color rgb="FF000000"/>
      </font>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ont>
        <color rgb="FF000000"/>
      </font>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ont>
        <color rgb="FF000000"/>
      </font>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ont>
        <color rgb="FF000000"/>
      </font>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E17"/>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708</v>
      </c>
      <c r="B1" s="1" t="s">
        <v>709</v>
      </c>
      <c r="C1" s="1" t="s">
        <v>710</v>
      </c>
    </row>
    <row r="2" spans="1:5" ht="14" x14ac:dyDescent="0.15">
      <c r="A2" s="1" t="s">
        <v>0</v>
      </c>
      <c r="B2" s="1" t="s">
        <v>1</v>
      </c>
      <c r="C2" s="1" t="s">
        <v>2</v>
      </c>
    </row>
    <row r="5" spans="1:5" ht="14" x14ac:dyDescent="0.15">
      <c r="A5" s="1" t="s">
        <v>3</v>
      </c>
      <c r="B5" s="1" t="s">
        <v>4</v>
      </c>
      <c r="C5" s="1" t="s">
        <v>5</v>
      </c>
      <c r="D5" s="1" t="s">
        <v>6</v>
      </c>
      <c r="E5" s="1" t="s">
        <v>7</v>
      </c>
    </row>
    <row r="6" spans="1:5" ht="28" x14ac:dyDescent="0.15">
      <c r="A6" s="1" t="s">
        <v>8</v>
      </c>
      <c r="B6" s="2" t="s">
        <v>9</v>
      </c>
      <c r="C6" s="1" t="s">
        <v>10</v>
      </c>
      <c r="D6" s="1" t="s">
        <v>11</v>
      </c>
      <c r="E6" s="1" t="s">
        <v>11</v>
      </c>
    </row>
    <row r="7" spans="1:5" ht="14" x14ac:dyDescent="0.15">
      <c r="A7" s="1" t="s">
        <v>12</v>
      </c>
      <c r="B7" s="2" t="s">
        <v>13</v>
      </c>
      <c r="C7" s="1" t="s">
        <v>14</v>
      </c>
      <c r="D7" s="1" t="s">
        <v>11</v>
      </c>
      <c r="E7" s="1" t="s">
        <v>11</v>
      </c>
    </row>
    <row r="8" spans="1:5" ht="28" x14ac:dyDescent="0.15">
      <c r="A8" s="1" t="s">
        <v>12</v>
      </c>
      <c r="B8" s="2" t="s">
        <v>15</v>
      </c>
      <c r="C8" s="1" t="s">
        <v>16</v>
      </c>
      <c r="D8" s="1" t="s">
        <v>16</v>
      </c>
      <c r="E8" s="1" t="s">
        <v>16</v>
      </c>
    </row>
    <row r="9" spans="1:5" ht="409.6" x14ac:dyDescent="0.15">
      <c r="A9" s="1" t="s">
        <v>12</v>
      </c>
      <c r="B9" s="2" t="s">
        <v>17</v>
      </c>
      <c r="C9" s="1" t="s">
        <v>18</v>
      </c>
      <c r="D9" s="1" t="s">
        <v>19</v>
      </c>
      <c r="E9" s="1" t="s">
        <v>711</v>
      </c>
    </row>
    <row r="10" spans="1:5" ht="42" x14ac:dyDescent="0.15">
      <c r="A10" s="1" t="s">
        <v>12</v>
      </c>
      <c r="B10" s="2" t="s">
        <v>20</v>
      </c>
      <c r="C10" s="5" t="s">
        <v>21</v>
      </c>
      <c r="D10" s="1" t="s">
        <v>11</v>
      </c>
      <c r="E10" s="1" t="s">
        <v>981</v>
      </c>
    </row>
    <row r="11" spans="1:5" ht="42" x14ac:dyDescent="0.15">
      <c r="A11" s="1" t="s">
        <v>12</v>
      </c>
      <c r="B11" s="2" t="s">
        <v>22</v>
      </c>
      <c r="C11" s="3">
        <f>1463922602420/7088250300000</f>
        <v>0.2065280627039934</v>
      </c>
      <c r="D11" s="1" t="s">
        <v>11</v>
      </c>
      <c r="E11" s="1" t="s">
        <v>981</v>
      </c>
    </row>
    <row r="12" spans="1:5" ht="98" x14ac:dyDescent="0.15">
      <c r="A12" s="1" t="s">
        <v>12</v>
      </c>
      <c r="B12" s="2" t="s">
        <v>23</v>
      </c>
      <c r="C12" s="1" t="s">
        <v>24</v>
      </c>
      <c r="D12" s="1" t="s">
        <v>11</v>
      </c>
      <c r="E12" s="1" t="s">
        <v>845</v>
      </c>
    </row>
    <row r="13" spans="1:5" ht="168" x14ac:dyDescent="0.15">
      <c r="A13" s="2" t="s">
        <v>25</v>
      </c>
      <c r="B13" s="2" t="s">
        <v>26</v>
      </c>
      <c r="C13" s="1" t="s">
        <v>27</v>
      </c>
      <c r="D13" s="1" t="s">
        <v>28</v>
      </c>
      <c r="E13" s="1" t="s">
        <v>994</v>
      </c>
    </row>
    <row r="14" spans="1:5" ht="409.6" x14ac:dyDescent="0.15">
      <c r="A14" s="2" t="s">
        <v>25</v>
      </c>
      <c r="B14" s="1" t="s">
        <v>29</v>
      </c>
      <c r="C14" s="1" t="s">
        <v>30</v>
      </c>
      <c r="D14" s="1" t="s">
        <v>31</v>
      </c>
      <c r="E14" s="1" t="s">
        <v>712</v>
      </c>
    </row>
    <row r="15" spans="1:5" ht="409.6" x14ac:dyDescent="0.15">
      <c r="A15" s="2" t="s">
        <v>25</v>
      </c>
      <c r="B15" s="1" t="s">
        <v>32</v>
      </c>
      <c r="C15" s="1" t="s">
        <v>33</v>
      </c>
      <c r="D15" s="1" t="s">
        <v>34</v>
      </c>
      <c r="E15" s="1" t="s">
        <v>713</v>
      </c>
    </row>
    <row r="16" spans="1:5" ht="409.6" x14ac:dyDescent="0.15">
      <c r="A16" s="2" t="s">
        <v>25</v>
      </c>
      <c r="B16" s="1" t="s">
        <v>35</v>
      </c>
      <c r="C16" s="1" t="s">
        <v>36</v>
      </c>
      <c r="D16" s="1" t="s">
        <v>37</v>
      </c>
      <c r="E16" s="1" t="s">
        <v>714</v>
      </c>
    </row>
    <row r="17" spans="1:1" x14ac:dyDescent="0.15">
      <c r="A17" s="2"/>
    </row>
  </sheetData>
  <conditionalFormatting sqref="I1:J999 K1:M4 K6:M999">
    <cfRule type="cellIs" dxfId="47" priority="1" operator="equal">
      <formula>"TRUE"</formula>
    </cfRule>
  </conditionalFormatting>
  <conditionalFormatting sqref="I1:J999 K1:M4 K6:M999">
    <cfRule type="cellIs" dxfId="46" priority="2" operator="equal">
      <formula>"FALSE"</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E37"/>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708</v>
      </c>
      <c r="B1" s="1" t="s">
        <v>709</v>
      </c>
      <c r="C1" s="1" t="s">
        <v>710</v>
      </c>
    </row>
    <row r="2" spans="1:5" ht="28" x14ac:dyDescent="0.15">
      <c r="A2" s="1" t="s">
        <v>0</v>
      </c>
      <c r="B2" s="1" t="s">
        <v>1</v>
      </c>
      <c r="C2" s="2" t="s">
        <v>366</v>
      </c>
    </row>
    <row r="3" spans="1:5" x14ac:dyDescent="0.15">
      <c r="C3" s="2"/>
    </row>
    <row r="5" spans="1:5" ht="14" x14ac:dyDescent="0.15">
      <c r="A5" s="1" t="s">
        <v>3</v>
      </c>
      <c r="B5" s="1" t="s">
        <v>4</v>
      </c>
      <c r="C5" s="1" t="s">
        <v>5</v>
      </c>
      <c r="D5" s="1" t="s">
        <v>6</v>
      </c>
      <c r="E5" s="1" t="s">
        <v>7</v>
      </c>
    </row>
    <row r="6" spans="1:5" ht="70" x14ac:dyDescent="0.15">
      <c r="A6" s="2" t="s">
        <v>12</v>
      </c>
      <c r="B6" s="2" t="s">
        <v>39</v>
      </c>
      <c r="C6" s="2" t="s">
        <v>366</v>
      </c>
      <c r="D6" s="2" t="s">
        <v>367</v>
      </c>
      <c r="E6" s="1" t="s">
        <v>844</v>
      </c>
    </row>
    <row r="7" spans="1:5" ht="409.6" x14ac:dyDescent="0.15">
      <c r="A7" s="2" t="s">
        <v>12</v>
      </c>
      <c r="B7" s="2" t="s">
        <v>208</v>
      </c>
      <c r="C7" s="2" t="s">
        <v>277</v>
      </c>
      <c r="D7" s="2" t="s">
        <v>368</v>
      </c>
      <c r="E7" s="1" t="s">
        <v>845</v>
      </c>
    </row>
    <row r="8" spans="1:5" ht="409.6" x14ac:dyDescent="0.15">
      <c r="A8" s="2" t="s">
        <v>12</v>
      </c>
      <c r="B8" s="2" t="s">
        <v>211</v>
      </c>
      <c r="C8" s="2" t="s">
        <v>369</v>
      </c>
      <c r="D8" s="2" t="s">
        <v>370</v>
      </c>
      <c r="E8" s="1" t="s">
        <v>845</v>
      </c>
    </row>
    <row r="9" spans="1:5" ht="238" x14ac:dyDescent="0.15">
      <c r="A9" s="2" t="s">
        <v>12</v>
      </c>
      <c r="B9" s="2" t="s">
        <v>214</v>
      </c>
      <c r="C9" s="2" t="s">
        <v>64</v>
      </c>
      <c r="D9" s="2" t="s">
        <v>371</v>
      </c>
      <c r="E9" s="1" t="s">
        <v>936</v>
      </c>
    </row>
    <row r="10" spans="1:5" ht="14" x14ac:dyDescent="0.15">
      <c r="A10" s="2" t="s">
        <v>12</v>
      </c>
      <c r="B10" s="2" t="s">
        <v>13</v>
      </c>
      <c r="C10" s="1" t="s">
        <v>372</v>
      </c>
      <c r="D10" s="2" t="s">
        <v>11</v>
      </c>
      <c r="E10" s="1" t="s">
        <v>11</v>
      </c>
    </row>
    <row r="11" spans="1:5" ht="56" x14ac:dyDescent="0.15">
      <c r="A11" s="2" t="s">
        <v>12</v>
      </c>
      <c r="B11" s="2" t="s">
        <v>217</v>
      </c>
      <c r="C11" s="1" t="s">
        <v>373</v>
      </c>
      <c r="D11" s="2" t="s">
        <v>11</v>
      </c>
      <c r="E11" s="2" t="s">
        <v>11</v>
      </c>
    </row>
    <row r="12" spans="1:5" ht="112" x14ac:dyDescent="0.15">
      <c r="A12" s="2" t="s">
        <v>12</v>
      </c>
      <c r="B12" s="2" t="s">
        <v>218</v>
      </c>
      <c r="C12" s="1" t="s">
        <v>374</v>
      </c>
      <c r="D12" s="2" t="s">
        <v>375</v>
      </c>
      <c r="E12" s="1" t="s">
        <v>937</v>
      </c>
    </row>
    <row r="13" spans="1:5" ht="56" x14ac:dyDescent="0.15">
      <c r="A13" s="2" t="s">
        <v>12</v>
      </c>
      <c r="B13" s="2" t="s">
        <v>221</v>
      </c>
      <c r="C13" s="2" t="s">
        <v>376</v>
      </c>
      <c r="D13" s="2" t="s">
        <v>11</v>
      </c>
      <c r="E13" s="1" t="s">
        <v>938</v>
      </c>
    </row>
    <row r="14" spans="1:5" ht="70" x14ac:dyDescent="0.15">
      <c r="A14" s="2" t="s">
        <v>12</v>
      </c>
      <c r="B14" s="2" t="s">
        <v>223</v>
      </c>
      <c r="C14" s="2" t="s">
        <v>377</v>
      </c>
      <c r="D14" s="2" t="s">
        <v>378</v>
      </c>
      <c r="E14" s="1" t="s">
        <v>937</v>
      </c>
    </row>
    <row r="15" spans="1:5" ht="42" x14ac:dyDescent="0.15">
      <c r="A15" s="2" t="s">
        <v>12</v>
      </c>
      <c r="B15" s="2" t="s">
        <v>20</v>
      </c>
      <c r="C15" s="2" t="s">
        <v>379</v>
      </c>
      <c r="D15" s="2" t="s">
        <v>11</v>
      </c>
      <c r="E15" s="1" t="s">
        <v>849</v>
      </c>
    </row>
    <row r="16" spans="1:5" ht="42" x14ac:dyDescent="0.15">
      <c r="A16" s="2" t="s">
        <v>12</v>
      </c>
      <c r="B16" s="2" t="s">
        <v>227</v>
      </c>
      <c r="C16" s="3">
        <f>40795855575/1463088739020</f>
        <v>2.7883377465078237E-2</v>
      </c>
      <c r="D16" s="2" t="s">
        <v>11</v>
      </c>
      <c r="E16" s="1" t="s">
        <v>849</v>
      </c>
    </row>
    <row r="17" spans="1:5" ht="42" x14ac:dyDescent="0.15">
      <c r="A17" s="2" t="s">
        <v>12</v>
      </c>
      <c r="B17" s="2" t="s">
        <v>22</v>
      </c>
      <c r="C17" s="3">
        <f>40795855575/7088250300000</f>
        <v>5.7554197225512761E-3</v>
      </c>
      <c r="D17" s="2" t="s">
        <v>11</v>
      </c>
      <c r="E17" s="1" t="s">
        <v>849</v>
      </c>
    </row>
    <row r="18" spans="1:5" ht="409.6" x14ac:dyDescent="0.15">
      <c r="A18" s="2" t="s">
        <v>12</v>
      </c>
      <c r="B18" s="2" t="s">
        <v>63</v>
      </c>
      <c r="C18" s="2" t="s">
        <v>64</v>
      </c>
      <c r="D18" s="2" t="s">
        <v>380</v>
      </c>
      <c r="E18" s="1" t="s">
        <v>844</v>
      </c>
    </row>
    <row r="19" spans="1:5" ht="345" x14ac:dyDescent="0.15">
      <c r="A19" s="2" t="s">
        <v>12</v>
      </c>
      <c r="B19" s="2" t="s">
        <v>229</v>
      </c>
      <c r="C19" s="2" t="s">
        <v>381</v>
      </c>
      <c r="D19" s="2" t="s">
        <v>11</v>
      </c>
      <c r="E19" s="1" t="s">
        <v>775</v>
      </c>
    </row>
    <row r="20" spans="1:5" ht="28" x14ac:dyDescent="0.15">
      <c r="A20" s="2" t="s">
        <v>231</v>
      </c>
      <c r="B20" s="2" t="s">
        <v>232</v>
      </c>
      <c r="C20" s="2" t="s">
        <v>362</v>
      </c>
      <c r="D20" s="2" t="s">
        <v>11</v>
      </c>
      <c r="E20" s="1" t="s">
        <v>939</v>
      </c>
    </row>
    <row r="21" spans="1:5" ht="112" x14ac:dyDescent="0.15">
      <c r="A21" s="2" t="s">
        <v>231</v>
      </c>
      <c r="B21" s="2" t="s">
        <v>234</v>
      </c>
      <c r="C21" s="2" t="s">
        <v>382</v>
      </c>
      <c r="D21" s="2" t="s">
        <v>11</v>
      </c>
      <c r="E21" s="1" t="s">
        <v>776</v>
      </c>
    </row>
    <row r="22" spans="1:5" ht="409.6" x14ac:dyDescent="0.15">
      <c r="A22" s="2" t="s">
        <v>231</v>
      </c>
      <c r="B22" s="2" t="s">
        <v>236</v>
      </c>
      <c r="C22" s="2" t="s">
        <v>64</v>
      </c>
      <c r="D22" s="2" t="s">
        <v>383</v>
      </c>
      <c r="E22" s="1" t="s">
        <v>939</v>
      </c>
    </row>
    <row r="23" spans="1:5" ht="42" x14ac:dyDescent="0.15">
      <c r="A23" s="2" t="s">
        <v>231</v>
      </c>
      <c r="B23" s="2" t="s">
        <v>238</v>
      </c>
      <c r="C23" s="2" t="s">
        <v>239</v>
      </c>
      <c r="D23" s="2" t="s">
        <v>11</v>
      </c>
      <c r="E23" s="1" t="s">
        <v>939</v>
      </c>
    </row>
    <row r="24" spans="1:5" ht="28" x14ac:dyDescent="0.15">
      <c r="A24" s="2" t="s">
        <v>231</v>
      </c>
      <c r="B24" s="2" t="s">
        <v>241</v>
      </c>
      <c r="C24" s="2" t="s">
        <v>252</v>
      </c>
      <c r="D24" s="2" t="s">
        <v>11</v>
      </c>
      <c r="E24" s="1" t="s">
        <v>939</v>
      </c>
    </row>
    <row r="25" spans="1:5" ht="196" x14ac:dyDescent="0.15">
      <c r="A25" s="2" t="s">
        <v>231</v>
      </c>
      <c r="B25" s="2" t="s">
        <v>242</v>
      </c>
      <c r="C25" s="1" t="s">
        <v>777</v>
      </c>
      <c r="D25" s="2" t="s">
        <v>11</v>
      </c>
      <c r="E25" s="1" t="s">
        <v>772</v>
      </c>
    </row>
    <row r="26" spans="1:5" ht="168" x14ac:dyDescent="0.15">
      <c r="A26" s="2" t="s">
        <v>243</v>
      </c>
      <c r="B26" s="2" t="s">
        <v>244</v>
      </c>
      <c r="C26" s="2" t="s">
        <v>384</v>
      </c>
      <c r="D26" s="2" t="s">
        <v>11</v>
      </c>
      <c r="E26" s="1" t="s">
        <v>778</v>
      </c>
    </row>
    <row r="27" spans="1:5" ht="154" x14ac:dyDescent="0.15">
      <c r="A27" s="2" t="s">
        <v>243</v>
      </c>
      <c r="B27" s="2" t="s">
        <v>246</v>
      </c>
      <c r="C27" s="2" t="s">
        <v>385</v>
      </c>
      <c r="D27" s="2" t="s">
        <v>11</v>
      </c>
      <c r="E27" s="1" t="s">
        <v>779</v>
      </c>
    </row>
    <row r="28" spans="1:5" ht="409.6" x14ac:dyDescent="0.15">
      <c r="A28" s="2" t="s">
        <v>243</v>
      </c>
      <c r="B28" s="2" t="s">
        <v>248</v>
      </c>
      <c r="C28" s="2" t="s">
        <v>64</v>
      </c>
      <c r="D28" s="2" t="s">
        <v>386</v>
      </c>
      <c r="E28" s="1" t="s">
        <v>940</v>
      </c>
    </row>
    <row r="29" spans="1:5" ht="42" x14ac:dyDescent="0.15">
      <c r="A29" s="2" t="s">
        <v>243</v>
      </c>
      <c r="B29" s="2" t="s">
        <v>250</v>
      </c>
      <c r="C29" s="2" t="s">
        <v>16</v>
      </c>
      <c r="D29" s="2" t="s">
        <v>16</v>
      </c>
      <c r="E29" s="2" t="s">
        <v>16</v>
      </c>
    </row>
    <row r="30" spans="1:5" ht="154" x14ac:dyDescent="0.15">
      <c r="A30" s="2" t="s">
        <v>243</v>
      </c>
      <c r="B30" s="2" t="s">
        <v>251</v>
      </c>
      <c r="C30" s="2" t="s">
        <v>167</v>
      </c>
      <c r="D30" s="2" t="s">
        <v>11</v>
      </c>
      <c r="E30" s="1" t="s">
        <v>780</v>
      </c>
    </row>
    <row r="31" spans="1:5" ht="168" x14ac:dyDescent="0.15">
      <c r="A31" s="2" t="s">
        <v>243</v>
      </c>
      <c r="B31" s="2" t="s">
        <v>253</v>
      </c>
      <c r="C31" s="2" t="s">
        <v>387</v>
      </c>
      <c r="D31" s="2" t="s">
        <v>11</v>
      </c>
      <c r="E31" s="1" t="s">
        <v>781</v>
      </c>
    </row>
    <row r="32" spans="1:5" ht="56" x14ac:dyDescent="0.15">
      <c r="A32" s="2" t="s">
        <v>243</v>
      </c>
      <c r="B32" s="2" t="s">
        <v>330</v>
      </c>
      <c r="C32" s="2" t="s">
        <v>388</v>
      </c>
      <c r="D32" s="2" t="s">
        <v>11</v>
      </c>
      <c r="E32" s="1" t="s">
        <v>941</v>
      </c>
    </row>
    <row r="33" spans="1:5" ht="112" x14ac:dyDescent="0.15">
      <c r="A33" s="2" t="s">
        <v>243</v>
      </c>
      <c r="B33" s="2" t="s">
        <v>332</v>
      </c>
      <c r="C33" s="2" t="s">
        <v>389</v>
      </c>
      <c r="D33" s="2" t="s">
        <v>11</v>
      </c>
      <c r="E33" s="1" t="s">
        <v>782</v>
      </c>
    </row>
    <row r="34" spans="1:5" ht="409.6" x14ac:dyDescent="0.15">
      <c r="A34" s="2" t="s">
        <v>243</v>
      </c>
      <c r="B34" s="2" t="s">
        <v>334</v>
      </c>
      <c r="C34" s="2" t="s">
        <v>64</v>
      </c>
      <c r="D34" s="2" t="s">
        <v>390</v>
      </c>
      <c r="E34" s="1" t="s">
        <v>942</v>
      </c>
    </row>
    <row r="35" spans="1:5" ht="42" x14ac:dyDescent="0.15">
      <c r="A35" s="2" t="s">
        <v>243</v>
      </c>
      <c r="B35" s="2" t="s">
        <v>336</v>
      </c>
      <c r="C35" s="2" t="s">
        <v>16</v>
      </c>
      <c r="D35" s="2" t="s">
        <v>16</v>
      </c>
      <c r="E35" s="2" t="s">
        <v>16</v>
      </c>
    </row>
    <row r="36" spans="1:5" ht="56" x14ac:dyDescent="0.15">
      <c r="A36" s="2" t="s">
        <v>243</v>
      </c>
      <c r="B36" s="2" t="s">
        <v>337</v>
      </c>
      <c r="C36" s="2" t="s">
        <v>252</v>
      </c>
      <c r="D36" s="2" t="s">
        <v>11</v>
      </c>
      <c r="E36" s="1" t="s">
        <v>941</v>
      </c>
    </row>
    <row r="37" spans="1:5" ht="154" x14ac:dyDescent="0.15">
      <c r="A37" s="2" t="s">
        <v>243</v>
      </c>
      <c r="B37" s="2" t="s">
        <v>338</v>
      </c>
      <c r="C37" s="2" t="s">
        <v>339</v>
      </c>
      <c r="D37" s="2" t="s">
        <v>11</v>
      </c>
      <c r="E37" s="1" t="s">
        <v>765</v>
      </c>
    </row>
  </sheetData>
  <conditionalFormatting sqref="K1:L1003 M1:O4 M6:O1003">
    <cfRule type="cellIs" dxfId="29" priority="1" operator="equal">
      <formula>"TRUE"</formula>
    </cfRule>
  </conditionalFormatting>
  <conditionalFormatting sqref="K1:L1003 M1:O4 M6:O1003">
    <cfRule type="cellIs" dxfId="28" priority="2" operator="equal">
      <formula>"FALSE"</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E31"/>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708</v>
      </c>
      <c r="B1" s="1" t="s">
        <v>709</v>
      </c>
      <c r="C1" s="1" t="s">
        <v>710</v>
      </c>
    </row>
    <row r="2" spans="1:5" ht="14" x14ac:dyDescent="0.15">
      <c r="A2" s="1" t="s">
        <v>0</v>
      </c>
      <c r="B2" s="1" t="s">
        <v>1</v>
      </c>
      <c r="C2" s="2" t="s">
        <v>391</v>
      </c>
    </row>
    <row r="3" spans="1:5" x14ac:dyDescent="0.15">
      <c r="C3" s="2"/>
    </row>
    <row r="5" spans="1:5" ht="14" x14ac:dyDescent="0.15">
      <c r="A5" s="1" t="s">
        <v>3</v>
      </c>
      <c r="B5" s="1" t="s">
        <v>4</v>
      </c>
      <c r="C5" s="1" t="s">
        <v>5</v>
      </c>
      <c r="D5" s="1" t="s">
        <v>6</v>
      </c>
      <c r="E5" s="1" t="s">
        <v>7</v>
      </c>
    </row>
    <row r="6" spans="1:5" ht="70" x14ac:dyDescent="0.15">
      <c r="A6" s="2" t="s">
        <v>12</v>
      </c>
      <c r="B6" s="2" t="s">
        <v>39</v>
      </c>
      <c r="C6" s="2" t="s">
        <v>391</v>
      </c>
      <c r="D6" s="2" t="s">
        <v>392</v>
      </c>
      <c r="E6" s="1" t="s">
        <v>844</v>
      </c>
    </row>
    <row r="7" spans="1:5" ht="409.6" x14ac:dyDescent="0.15">
      <c r="A7" s="2" t="s">
        <v>12</v>
      </c>
      <c r="B7" s="2" t="s">
        <v>208</v>
      </c>
      <c r="C7" s="2" t="s">
        <v>393</v>
      </c>
      <c r="D7" s="2" t="s">
        <v>394</v>
      </c>
      <c r="E7" s="1" t="s">
        <v>845</v>
      </c>
    </row>
    <row r="8" spans="1:5" ht="42" x14ac:dyDescent="0.15">
      <c r="A8" s="2" t="s">
        <v>12</v>
      </c>
      <c r="B8" s="2" t="s">
        <v>211</v>
      </c>
      <c r="C8" s="2" t="s">
        <v>312</v>
      </c>
      <c r="D8" s="2" t="s">
        <v>11</v>
      </c>
      <c r="E8" s="1" t="s">
        <v>845</v>
      </c>
    </row>
    <row r="9" spans="1:5" ht="210" x14ac:dyDescent="0.15">
      <c r="A9" s="2" t="s">
        <v>12</v>
      </c>
      <c r="B9" s="2" t="s">
        <v>214</v>
      </c>
      <c r="C9" s="2" t="s">
        <v>64</v>
      </c>
      <c r="D9" s="2" t="s">
        <v>395</v>
      </c>
      <c r="E9" s="1" t="s">
        <v>934</v>
      </c>
    </row>
    <row r="10" spans="1:5" ht="14" x14ac:dyDescent="0.15">
      <c r="A10" s="2" t="s">
        <v>12</v>
      </c>
      <c r="B10" s="2" t="s">
        <v>13</v>
      </c>
      <c r="C10" s="1" t="s">
        <v>935</v>
      </c>
      <c r="D10" s="2" t="s">
        <v>11</v>
      </c>
      <c r="E10" s="2" t="s">
        <v>11</v>
      </c>
    </row>
    <row r="11" spans="1:5" ht="56" x14ac:dyDescent="0.15">
      <c r="A11" s="2" t="s">
        <v>12</v>
      </c>
      <c r="B11" s="2" t="s">
        <v>217</v>
      </c>
      <c r="C11" s="1" t="s">
        <v>396</v>
      </c>
      <c r="D11" s="2" t="s">
        <v>11</v>
      </c>
      <c r="E11" s="2" t="s">
        <v>11</v>
      </c>
    </row>
    <row r="12" spans="1:5" ht="409.6" x14ac:dyDescent="0.15">
      <c r="A12" s="2" t="s">
        <v>12</v>
      </c>
      <c r="B12" s="2" t="s">
        <v>218</v>
      </c>
      <c r="C12" s="2" t="s">
        <v>397</v>
      </c>
      <c r="D12" s="2" t="s">
        <v>398</v>
      </c>
      <c r="E12" s="1" t="s">
        <v>783</v>
      </c>
    </row>
    <row r="13" spans="1:5" ht="409.6" x14ac:dyDescent="0.15">
      <c r="A13" s="2" t="s">
        <v>12</v>
      </c>
      <c r="B13" s="2" t="s">
        <v>221</v>
      </c>
      <c r="C13" s="2" t="s">
        <v>399</v>
      </c>
      <c r="D13" s="2" t="s">
        <v>400</v>
      </c>
      <c r="E13" s="1" t="s">
        <v>784</v>
      </c>
    </row>
    <row r="14" spans="1:5" ht="70" x14ac:dyDescent="0.15">
      <c r="A14" s="2" t="s">
        <v>12</v>
      </c>
      <c r="B14" s="2" t="s">
        <v>223</v>
      </c>
      <c r="C14" s="2" t="s">
        <v>401</v>
      </c>
      <c r="D14" s="2" t="s">
        <v>402</v>
      </c>
      <c r="E14" s="1" t="s">
        <v>934</v>
      </c>
    </row>
    <row r="15" spans="1:5" ht="42" x14ac:dyDescent="0.15">
      <c r="A15" s="2" t="s">
        <v>12</v>
      </c>
      <c r="B15" s="2" t="s">
        <v>20</v>
      </c>
      <c r="C15" s="2" t="s">
        <v>403</v>
      </c>
      <c r="D15" s="2" t="s">
        <v>11</v>
      </c>
      <c r="E15" s="1" t="s">
        <v>849</v>
      </c>
    </row>
    <row r="16" spans="1:5" ht="42" x14ac:dyDescent="0.15">
      <c r="A16" s="2" t="s">
        <v>12</v>
      </c>
      <c r="B16" s="2" t="s">
        <v>227</v>
      </c>
      <c r="C16" s="3">
        <f>47057724667/1463088739020</f>
        <v>3.2163274456284863E-2</v>
      </c>
      <c r="D16" s="2" t="s">
        <v>11</v>
      </c>
      <c r="E16" s="1" t="s">
        <v>849</v>
      </c>
    </row>
    <row r="17" spans="1:5" ht="42" x14ac:dyDescent="0.15">
      <c r="A17" s="2" t="s">
        <v>12</v>
      </c>
      <c r="B17" s="2" t="s">
        <v>22</v>
      </c>
      <c r="C17" s="3">
        <f>47057724667/7088250300000</f>
        <v>6.6388350686487465E-3</v>
      </c>
      <c r="D17" s="2" t="s">
        <v>11</v>
      </c>
      <c r="E17" s="1" t="s">
        <v>849</v>
      </c>
    </row>
    <row r="18" spans="1:5" ht="409.6" x14ac:dyDescent="0.15">
      <c r="A18" s="2" t="s">
        <v>12</v>
      </c>
      <c r="B18" s="2" t="s">
        <v>63</v>
      </c>
      <c r="C18" s="2" t="s">
        <v>64</v>
      </c>
      <c r="D18" s="2" t="s">
        <v>404</v>
      </c>
      <c r="E18" s="1" t="s">
        <v>844</v>
      </c>
    </row>
    <row r="19" spans="1:5" ht="252" x14ac:dyDescent="0.15">
      <c r="A19" s="2" t="s">
        <v>12</v>
      </c>
      <c r="B19" s="2" t="s">
        <v>229</v>
      </c>
      <c r="C19" s="2" t="s">
        <v>405</v>
      </c>
      <c r="D19" s="2" t="s">
        <v>11</v>
      </c>
      <c r="E19" s="1" t="s">
        <v>757</v>
      </c>
    </row>
    <row r="20" spans="1:5" ht="42" x14ac:dyDescent="0.15">
      <c r="A20" s="2" t="s">
        <v>231</v>
      </c>
      <c r="B20" s="2" t="s">
        <v>232</v>
      </c>
      <c r="C20" s="2" t="s">
        <v>406</v>
      </c>
      <c r="D20" s="2" t="s">
        <v>11</v>
      </c>
      <c r="E20" s="1" t="s">
        <v>996</v>
      </c>
    </row>
    <row r="21" spans="1:5" ht="42" x14ac:dyDescent="0.15">
      <c r="A21" s="2" t="s">
        <v>231</v>
      </c>
      <c r="B21" s="2" t="s">
        <v>234</v>
      </c>
      <c r="C21" s="2" t="s">
        <v>289</v>
      </c>
      <c r="D21" s="2" t="s">
        <v>407</v>
      </c>
      <c r="E21" s="1" t="s">
        <v>996</v>
      </c>
    </row>
    <row r="22" spans="1:5" ht="409.6" x14ac:dyDescent="0.15">
      <c r="A22" s="2" t="s">
        <v>231</v>
      </c>
      <c r="B22" s="2" t="s">
        <v>236</v>
      </c>
      <c r="C22" s="2" t="s">
        <v>64</v>
      </c>
      <c r="D22" s="2" t="s">
        <v>408</v>
      </c>
      <c r="E22" s="1" t="s">
        <v>996</v>
      </c>
    </row>
    <row r="23" spans="1:5" ht="42" x14ac:dyDescent="0.15">
      <c r="A23" s="2" t="s">
        <v>231</v>
      </c>
      <c r="B23" s="2" t="s">
        <v>238</v>
      </c>
      <c r="C23" s="2" t="s">
        <v>409</v>
      </c>
      <c r="D23" s="2" t="s">
        <v>11</v>
      </c>
      <c r="E23" s="1" t="s">
        <v>996</v>
      </c>
    </row>
    <row r="24" spans="1:5" ht="42" x14ac:dyDescent="0.15">
      <c r="A24" s="2" t="s">
        <v>231</v>
      </c>
      <c r="B24" s="2" t="s">
        <v>241</v>
      </c>
      <c r="C24" s="2" t="s">
        <v>252</v>
      </c>
      <c r="D24" s="2" t="s">
        <v>11</v>
      </c>
      <c r="E24" s="1" t="s">
        <v>996</v>
      </c>
    </row>
    <row r="25" spans="1:5" ht="196" x14ac:dyDescent="0.15">
      <c r="A25" s="2" t="s">
        <v>231</v>
      </c>
      <c r="B25" s="2" t="s">
        <v>242</v>
      </c>
      <c r="C25" s="1" t="s">
        <v>785</v>
      </c>
      <c r="D25" s="2" t="s">
        <v>11</v>
      </c>
      <c r="E25" s="1" t="s">
        <v>753</v>
      </c>
    </row>
    <row r="26" spans="1:5" x14ac:dyDescent="0.15">
      <c r="A26" s="2"/>
      <c r="B26" s="2"/>
      <c r="C26" s="2"/>
      <c r="D26" s="2"/>
      <c r="E26" s="2"/>
    </row>
    <row r="27" spans="1:5" x14ac:dyDescent="0.15">
      <c r="B27" s="2"/>
    </row>
    <row r="28" spans="1:5" x14ac:dyDescent="0.15">
      <c r="B28" s="2"/>
    </row>
    <row r="29" spans="1:5" x14ac:dyDescent="0.15">
      <c r="B29" s="2"/>
    </row>
    <row r="30" spans="1:5" x14ac:dyDescent="0.15">
      <c r="B30" s="2"/>
    </row>
    <row r="31" spans="1:5" x14ac:dyDescent="0.15">
      <c r="B31" s="2"/>
    </row>
  </sheetData>
  <conditionalFormatting sqref="K1:L1003 M1:O4 M6:O1003">
    <cfRule type="cellIs" dxfId="27" priority="1" operator="equal">
      <formula>"TRUE"</formula>
    </cfRule>
  </conditionalFormatting>
  <conditionalFormatting sqref="K1:L1003 M1:O4 M6:O1003">
    <cfRule type="cellIs" dxfId="26" priority="2" operator="equal">
      <formula>"FALSE"</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E31"/>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708</v>
      </c>
      <c r="B1" s="1" t="s">
        <v>709</v>
      </c>
      <c r="C1" s="1" t="s">
        <v>710</v>
      </c>
    </row>
    <row r="2" spans="1:5" ht="14" x14ac:dyDescent="0.15">
      <c r="A2" s="1" t="s">
        <v>0</v>
      </c>
      <c r="B2" s="1" t="s">
        <v>1</v>
      </c>
      <c r="C2" s="2" t="s">
        <v>410</v>
      </c>
      <c r="E2" s="2"/>
    </row>
    <row r="3" spans="1:5" x14ac:dyDescent="0.15">
      <c r="C3" s="2"/>
      <c r="E3" s="2"/>
    </row>
    <row r="5" spans="1:5" ht="14" x14ac:dyDescent="0.15">
      <c r="A5" s="1" t="s">
        <v>3</v>
      </c>
      <c r="B5" s="1" t="s">
        <v>4</v>
      </c>
      <c r="C5" s="1" t="s">
        <v>5</v>
      </c>
      <c r="D5" s="1" t="s">
        <v>6</v>
      </c>
      <c r="E5" s="1" t="s">
        <v>7</v>
      </c>
    </row>
    <row r="6" spans="1:5" ht="70" x14ac:dyDescent="0.15">
      <c r="A6" s="2" t="s">
        <v>12</v>
      </c>
      <c r="B6" s="2" t="s">
        <v>39</v>
      </c>
      <c r="C6" s="2" t="s">
        <v>410</v>
      </c>
      <c r="D6" s="2" t="s">
        <v>411</v>
      </c>
      <c r="E6" s="1" t="s">
        <v>844</v>
      </c>
    </row>
    <row r="7" spans="1:5" ht="409.6" x14ac:dyDescent="0.15">
      <c r="A7" s="2" t="s">
        <v>12</v>
      </c>
      <c r="B7" s="2" t="s">
        <v>208</v>
      </c>
      <c r="C7" s="2" t="s">
        <v>412</v>
      </c>
      <c r="D7" s="2" t="s">
        <v>413</v>
      </c>
      <c r="E7" s="1" t="s">
        <v>845</v>
      </c>
    </row>
    <row r="8" spans="1:5" ht="409.6" x14ac:dyDescent="0.15">
      <c r="A8" s="2" t="s">
        <v>12</v>
      </c>
      <c r="B8" s="2" t="s">
        <v>211</v>
      </c>
      <c r="C8" s="2" t="s">
        <v>414</v>
      </c>
      <c r="D8" s="2" t="s">
        <v>415</v>
      </c>
      <c r="E8" s="1" t="s">
        <v>845</v>
      </c>
    </row>
    <row r="9" spans="1:5" ht="112" x14ac:dyDescent="0.15">
      <c r="A9" s="2" t="s">
        <v>12</v>
      </c>
      <c r="B9" s="2" t="s">
        <v>214</v>
      </c>
      <c r="C9" s="2" t="s">
        <v>64</v>
      </c>
      <c r="D9" s="2" t="s">
        <v>416</v>
      </c>
      <c r="E9" s="1" t="s">
        <v>927</v>
      </c>
    </row>
    <row r="10" spans="1:5" ht="14" x14ac:dyDescent="0.15">
      <c r="A10" s="2" t="s">
        <v>12</v>
      </c>
      <c r="B10" s="2" t="s">
        <v>13</v>
      </c>
      <c r="C10" s="1" t="s">
        <v>417</v>
      </c>
      <c r="D10" s="2" t="s">
        <v>11</v>
      </c>
      <c r="E10" s="1" t="s">
        <v>11</v>
      </c>
    </row>
    <row r="11" spans="1:5" ht="56" x14ac:dyDescent="0.15">
      <c r="A11" s="2" t="s">
        <v>12</v>
      </c>
      <c r="B11" s="2" t="s">
        <v>217</v>
      </c>
      <c r="C11" s="1" t="s">
        <v>418</v>
      </c>
      <c r="D11" s="2" t="s">
        <v>11</v>
      </c>
      <c r="E11" s="2" t="s">
        <v>11</v>
      </c>
    </row>
    <row r="12" spans="1:5" ht="70" x14ac:dyDescent="0.15">
      <c r="A12" s="2" t="s">
        <v>12</v>
      </c>
      <c r="B12" s="2" t="s">
        <v>218</v>
      </c>
      <c r="C12" s="1" t="s">
        <v>318</v>
      </c>
      <c r="D12" s="2" t="s">
        <v>419</v>
      </c>
      <c r="E12" s="1" t="s">
        <v>928</v>
      </c>
    </row>
    <row r="13" spans="1:5" ht="70" x14ac:dyDescent="0.15">
      <c r="A13" s="2" t="s">
        <v>12</v>
      </c>
      <c r="B13" s="2" t="s">
        <v>221</v>
      </c>
      <c r="C13" s="2" t="s">
        <v>420</v>
      </c>
      <c r="D13" s="2" t="s">
        <v>419</v>
      </c>
      <c r="E13" s="1" t="s">
        <v>928</v>
      </c>
    </row>
    <row r="14" spans="1:5" ht="98" x14ac:dyDescent="0.15">
      <c r="A14" s="2" t="s">
        <v>12</v>
      </c>
      <c r="B14" s="2" t="s">
        <v>223</v>
      </c>
      <c r="C14" s="2" t="s">
        <v>421</v>
      </c>
      <c r="D14" s="2" t="s">
        <v>422</v>
      </c>
      <c r="E14" s="1" t="s">
        <v>929</v>
      </c>
    </row>
    <row r="15" spans="1:5" ht="42" x14ac:dyDescent="0.15">
      <c r="A15" s="2" t="s">
        <v>12</v>
      </c>
      <c r="B15" s="2" t="s">
        <v>20</v>
      </c>
      <c r="C15" s="2" t="s">
        <v>423</v>
      </c>
      <c r="D15" s="2" t="s">
        <v>11</v>
      </c>
      <c r="E15" s="1" t="s">
        <v>849</v>
      </c>
    </row>
    <row r="16" spans="1:5" ht="42" x14ac:dyDescent="0.15">
      <c r="A16" s="2" t="s">
        <v>12</v>
      </c>
      <c r="B16" s="2" t="s">
        <v>227</v>
      </c>
      <c r="C16" s="3">
        <f>3586716123/1463088739020</f>
        <v>2.4514686138603181E-3</v>
      </c>
      <c r="D16" s="2" t="s">
        <v>11</v>
      </c>
      <c r="E16" s="1" t="s">
        <v>849</v>
      </c>
    </row>
    <row r="17" spans="1:5" ht="42" x14ac:dyDescent="0.15">
      <c r="A17" s="2" t="s">
        <v>12</v>
      </c>
      <c r="B17" s="2" t="s">
        <v>22</v>
      </c>
      <c r="C17" s="3">
        <f>3586716123/7088250300000</f>
        <v>5.0600867226711791E-4</v>
      </c>
      <c r="D17" s="2" t="s">
        <v>11</v>
      </c>
      <c r="E17" s="1" t="s">
        <v>849</v>
      </c>
    </row>
    <row r="18" spans="1:5" ht="409.6" x14ac:dyDescent="0.15">
      <c r="A18" s="2" t="s">
        <v>12</v>
      </c>
      <c r="B18" s="2" t="s">
        <v>63</v>
      </c>
      <c r="C18" s="2" t="s">
        <v>64</v>
      </c>
      <c r="D18" s="2" t="s">
        <v>424</v>
      </c>
      <c r="E18" s="1" t="s">
        <v>844</v>
      </c>
    </row>
    <row r="19" spans="1:5" ht="168" x14ac:dyDescent="0.15">
      <c r="A19" s="2" t="s">
        <v>12</v>
      </c>
      <c r="B19" s="2" t="s">
        <v>229</v>
      </c>
      <c r="C19" s="2" t="s">
        <v>425</v>
      </c>
      <c r="D19" s="2" t="s">
        <v>426</v>
      </c>
      <c r="E19" s="1" t="s">
        <v>786</v>
      </c>
    </row>
    <row r="20" spans="1:5" ht="42" x14ac:dyDescent="0.15">
      <c r="A20" s="2" t="s">
        <v>231</v>
      </c>
      <c r="B20" s="2" t="s">
        <v>232</v>
      </c>
      <c r="C20" s="2" t="s">
        <v>427</v>
      </c>
      <c r="D20" s="2" t="s">
        <v>11</v>
      </c>
      <c r="E20" s="1" t="s">
        <v>930</v>
      </c>
    </row>
    <row r="21" spans="1:5" ht="112" x14ac:dyDescent="0.15">
      <c r="A21" s="2" t="s">
        <v>231</v>
      </c>
      <c r="B21" s="2" t="s">
        <v>234</v>
      </c>
      <c r="C21" s="2" t="s">
        <v>428</v>
      </c>
      <c r="D21" s="2" t="s">
        <v>11</v>
      </c>
      <c r="E21" s="1" t="s">
        <v>787</v>
      </c>
    </row>
    <row r="22" spans="1:5" ht="409.6" x14ac:dyDescent="0.15">
      <c r="A22" s="2" t="s">
        <v>231</v>
      </c>
      <c r="B22" s="2" t="s">
        <v>236</v>
      </c>
      <c r="C22" s="2" t="s">
        <v>64</v>
      </c>
      <c r="D22" s="2" t="s">
        <v>429</v>
      </c>
      <c r="E22" s="1" t="s">
        <v>931</v>
      </c>
    </row>
    <row r="23" spans="1:5" ht="56" x14ac:dyDescent="0.15">
      <c r="A23" s="2" t="s">
        <v>231</v>
      </c>
      <c r="B23" s="2" t="s">
        <v>238</v>
      </c>
      <c r="C23" s="2" t="s">
        <v>239</v>
      </c>
      <c r="D23" s="2" t="s">
        <v>11</v>
      </c>
      <c r="E23" s="1" t="s">
        <v>932</v>
      </c>
    </row>
    <row r="24" spans="1:5" ht="42" x14ac:dyDescent="0.15">
      <c r="A24" s="2" t="s">
        <v>231</v>
      </c>
      <c r="B24" s="2" t="s">
        <v>241</v>
      </c>
      <c r="C24" s="2" t="s">
        <v>252</v>
      </c>
      <c r="D24" s="2" t="s">
        <v>11</v>
      </c>
      <c r="E24" s="1" t="s">
        <v>930</v>
      </c>
    </row>
    <row r="25" spans="1:5" ht="196" x14ac:dyDescent="0.15">
      <c r="A25" s="2" t="s">
        <v>231</v>
      </c>
      <c r="B25" s="2" t="s">
        <v>242</v>
      </c>
      <c r="C25" s="1" t="s">
        <v>788</v>
      </c>
      <c r="D25" s="2" t="s">
        <v>11</v>
      </c>
      <c r="E25" s="1" t="s">
        <v>789</v>
      </c>
    </row>
    <row r="26" spans="1:5" ht="42" x14ac:dyDescent="0.15">
      <c r="A26" s="2" t="s">
        <v>243</v>
      </c>
      <c r="B26" s="2" t="s">
        <v>244</v>
      </c>
      <c r="C26" s="2" t="s">
        <v>430</v>
      </c>
      <c r="D26" s="2" t="s">
        <v>11</v>
      </c>
      <c r="E26" s="1" t="s">
        <v>933</v>
      </c>
    </row>
    <row r="27" spans="1:5" ht="384" x14ac:dyDescent="0.15">
      <c r="A27" s="2" t="s">
        <v>243</v>
      </c>
      <c r="B27" s="2" t="s">
        <v>246</v>
      </c>
      <c r="C27" s="2" t="s">
        <v>431</v>
      </c>
      <c r="D27" s="2" t="s">
        <v>432</v>
      </c>
      <c r="E27" s="1" t="s">
        <v>790</v>
      </c>
    </row>
    <row r="28" spans="1:5" ht="397" x14ac:dyDescent="0.15">
      <c r="A28" s="2" t="s">
        <v>243</v>
      </c>
      <c r="B28" s="2" t="s">
        <v>248</v>
      </c>
      <c r="C28" s="2" t="s">
        <v>64</v>
      </c>
      <c r="D28" s="2" t="s">
        <v>433</v>
      </c>
      <c r="E28" s="1" t="s">
        <v>933</v>
      </c>
    </row>
    <row r="29" spans="1:5" ht="42" x14ac:dyDescent="0.15">
      <c r="A29" s="2" t="s">
        <v>243</v>
      </c>
      <c r="B29" s="2" t="s">
        <v>250</v>
      </c>
      <c r="C29" s="2" t="s">
        <v>16</v>
      </c>
      <c r="D29" s="2" t="s">
        <v>16</v>
      </c>
      <c r="E29" s="2" t="s">
        <v>16</v>
      </c>
    </row>
    <row r="30" spans="1:5" ht="42" x14ac:dyDescent="0.15">
      <c r="A30" s="2" t="s">
        <v>243</v>
      </c>
      <c r="B30" s="2" t="s">
        <v>251</v>
      </c>
      <c r="C30" s="2" t="s">
        <v>252</v>
      </c>
      <c r="D30" s="2" t="s">
        <v>11</v>
      </c>
      <c r="E30" s="1" t="s">
        <v>933</v>
      </c>
    </row>
    <row r="31" spans="1:5" ht="168" x14ac:dyDescent="0.15">
      <c r="A31" s="2" t="s">
        <v>243</v>
      </c>
      <c r="B31" s="2" t="s">
        <v>253</v>
      </c>
      <c r="C31" s="2" t="s">
        <v>365</v>
      </c>
      <c r="D31" s="2" t="s">
        <v>11</v>
      </c>
      <c r="E31" s="1" t="s">
        <v>791</v>
      </c>
    </row>
  </sheetData>
  <conditionalFormatting sqref="K1:L1003 M1:O4 M6:O1003">
    <cfRule type="cellIs" dxfId="25" priority="1" operator="equal">
      <formula>"TRUE"</formula>
    </cfRule>
  </conditionalFormatting>
  <conditionalFormatting sqref="K1:L1003 M1:O4 M6:O1003">
    <cfRule type="cellIs" dxfId="24" priority="2" operator="equal">
      <formula>"FALSE"</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E31"/>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708</v>
      </c>
      <c r="B1" s="1" t="s">
        <v>709</v>
      </c>
      <c r="C1" s="1" t="s">
        <v>710</v>
      </c>
    </row>
    <row r="2" spans="1:5" ht="28" x14ac:dyDescent="0.15">
      <c r="A2" s="1" t="s">
        <v>0</v>
      </c>
      <c r="B2" s="1" t="s">
        <v>1</v>
      </c>
      <c r="C2" s="2" t="s">
        <v>434</v>
      </c>
    </row>
    <row r="3" spans="1:5" x14ac:dyDescent="0.15">
      <c r="C3" s="2"/>
    </row>
    <row r="5" spans="1:5" ht="14" x14ac:dyDescent="0.15">
      <c r="A5" s="1" t="s">
        <v>3</v>
      </c>
      <c r="B5" s="1" t="s">
        <v>4</v>
      </c>
      <c r="C5" s="1" t="s">
        <v>5</v>
      </c>
      <c r="D5" s="1" t="s">
        <v>6</v>
      </c>
      <c r="E5" s="1" t="s">
        <v>7</v>
      </c>
    </row>
    <row r="6" spans="1:5" ht="70" x14ac:dyDescent="0.15">
      <c r="A6" s="2" t="s">
        <v>12</v>
      </c>
      <c r="B6" s="2" t="s">
        <v>39</v>
      </c>
      <c r="C6" s="2" t="s">
        <v>434</v>
      </c>
      <c r="D6" s="2" t="s">
        <v>435</v>
      </c>
      <c r="E6" s="1" t="s">
        <v>844</v>
      </c>
    </row>
    <row r="7" spans="1:5" ht="409.6" x14ac:dyDescent="0.15">
      <c r="A7" s="2" t="s">
        <v>12</v>
      </c>
      <c r="B7" s="2" t="s">
        <v>208</v>
      </c>
      <c r="C7" s="2" t="s">
        <v>436</v>
      </c>
      <c r="D7" s="2" t="s">
        <v>437</v>
      </c>
      <c r="E7" s="1" t="s">
        <v>845</v>
      </c>
    </row>
    <row r="8" spans="1:5" ht="409.6" x14ac:dyDescent="0.15">
      <c r="A8" s="2" t="s">
        <v>12</v>
      </c>
      <c r="B8" s="2" t="s">
        <v>211</v>
      </c>
      <c r="C8" s="2" t="s">
        <v>438</v>
      </c>
      <c r="D8" s="2" t="s">
        <v>439</v>
      </c>
      <c r="E8" s="1" t="s">
        <v>845</v>
      </c>
    </row>
    <row r="9" spans="1:5" ht="112" x14ac:dyDescent="0.15">
      <c r="A9" s="2" t="s">
        <v>12</v>
      </c>
      <c r="B9" s="2" t="s">
        <v>214</v>
      </c>
      <c r="C9" s="2" t="s">
        <v>64</v>
      </c>
      <c r="D9" s="2" t="s">
        <v>440</v>
      </c>
      <c r="E9" s="1" t="s">
        <v>923</v>
      </c>
    </row>
    <row r="10" spans="1:5" ht="14" x14ac:dyDescent="0.15">
      <c r="A10" s="2" t="s">
        <v>12</v>
      </c>
      <c r="B10" s="2" t="s">
        <v>13</v>
      </c>
      <c r="C10" s="1" t="s">
        <v>441</v>
      </c>
      <c r="D10" s="2" t="s">
        <v>11</v>
      </c>
      <c r="E10" s="1" t="s">
        <v>11</v>
      </c>
    </row>
    <row r="11" spans="1:5" ht="56" x14ac:dyDescent="0.15">
      <c r="A11" s="2" t="s">
        <v>12</v>
      </c>
      <c r="B11" s="2" t="s">
        <v>217</v>
      </c>
      <c r="C11" s="1" t="s">
        <v>442</v>
      </c>
      <c r="D11" s="2" t="s">
        <v>11</v>
      </c>
      <c r="E11" s="2" t="s">
        <v>11</v>
      </c>
    </row>
    <row r="12" spans="1:5" ht="409.6" x14ac:dyDescent="0.15">
      <c r="A12" s="2" t="s">
        <v>12</v>
      </c>
      <c r="B12" s="2" t="s">
        <v>218</v>
      </c>
      <c r="C12" s="1" t="s">
        <v>443</v>
      </c>
      <c r="D12" s="2" t="s">
        <v>444</v>
      </c>
      <c r="E12" s="1" t="s">
        <v>924</v>
      </c>
    </row>
    <row r="13" spans="1:5" ht="409.6" x14ac:dyDescent="0.15">
      <c r="A13" s="2" t="s">
        <v>12</v>
      </c>
      <c r="B13" s="2" t="s">
        <v>221</v>
      </c>
      <c r="C13" s="2" t="s">
        <v>443</v>
      </c>
      <c r="D13" s="2" t="s">
        <v>444</v>
      </c>
      <c r="E13" s="1" t="s">
        <v>924</v>
      </c>
    </row>
    <row r="14" spans="1:5" ht="112" x14ac:dyDescent="0.15">
      <c r="A14" s="2" t="s">
        <v>12</v>
      </c>
      <c r="B14" s="2" t="s">
        <v>223</v>
      </c>
      <c r="C14" s="2" t="s">
        <v>352</v>
      </c>
      <c r="D14" s="2" t="s">
        <v>445</v>
      </c>
      <c r="E14" s="1" t="s">
        <v>792</v>
      </c>
    </row>
    <row r="15" spans="1:5" ht="42" x14ac:dyDescent="0.15">
      <c r="A15" s="2" t="s">
        <v>12</v>
      </c>
      <c r="B15" s="2" t="s">
        <v>20</v>
      </c>
      <c r="C15" s="2" t="s">
        <v>446</v>
      </c>
      <c r="D15" s="2" t="s">
        <v>11</v>
      </c>
      <c r="E15" s="1" t="s">
        <v>849</v>
      </c>
    </row>
    <row r="16" spans="1:5" ht="42" x14ac:dyDescent="0.15">
      <c r="A16" s="2" t="s">
        <v>12</v>
      </c>
      <c r="B16" s="2" t="s">
        <v>227</v>
      </c>
      <c r="C16" s="3">
        <f>55788965938/1463088739020</f>
        <v>3.8130951630020976E-2</v>
      </c>
      <c r="D16" s="2" t="s">
        <v>11</v>
      </c>
      <c r="E16" s="1" t="s">
        <v>849</v>
      </c>
    </row>
    <row r="17" spans="1:5" ht="42" x14ac:dyDescent="0.15">
      <c r="A17" s="2" t="s">
        <v>12</v>
      </c>
      <c r="B17" s="2" t="s">
        <v>22</v>
      </c>
      <c r="C17" s="3">
        <f>55788965938/7088250300000</f>
        <v>7.87062583526431E-3</v>
      </c>
      <c r="D17" s="2" t="s">
        <v>11</v>
      </c>
      <c r="E17" s="1" t="s">
        <v>849</v>
      </c>
    </row>
    <row r="18" spans="1:5" ht="409.6" x14ac:dyDescent="0.15">
      <c r="A18" s="2" t="s">
        <v>12</v>
      </c>
      <c r="B18" s="2" t="s">
        <v>63</v>
      </c>
      <c r="C18" s="2" t="s">
        <v>64</v>
      </c>
      <c r="D18" s="2" t="s">
        <v>447</v>
      </c>
      <c r="E18" s="1" t="s">
        <v>844</v>
      </c>
    </row>
    <row r="19" spans="1:5" ht="28" x14ac:dyDescent="0.15">
      <c r="A19" s="2" t="s">
        <v>12</v>
      </c>
      <c r="B19" s="2" t="s">
        <v>229</v>
      </c>
      <c r="C19" s="2" t="s">
        <v>16</v>
      </c>
      <c r="D19" s="2" t="s">
        <v>16</v>
      </c>
      <c r="E19" s="2" t="s">
        <v>16</v>
      </c>
    </row>
    <row r="20" spans="1:5" ht="70" x14ac:dyDescent="0.15">
      <c r="A20" s="2" t="s">
        <v>231</v>
      </c>
      <c r="B20" s="2" t="s">
        <v>232</v>
      </c>
      <c r="C20" s="2" t="s">
        <v>448</v>
      </c>
      <c r="D20" s="2" t="s">
        <v>11</v>
      </c>
      <c r="E20" s="1" t="s">
        <v>925</v>
      </c>
    </row>
    <row r="21" spans="1:5" ht="168" x14ac:dyDescent="0.15">
      <c r="A21" s="2" t="s">
        <v>231</v>
      </c>
      <c r="B21" s="2" t="s">
        <v>234</v>
      </c>
      <c r="C21" s="2" t="s">
        <v>449</v>
      </c>
      <c r="D21" s="2" t="s">
        <v>11</v>
      </c>
      <c r="E21" s="1" t="s">
        <v>793</v>
      </c>
    </row>
    <row r="22" spans="1:5" ht="409.6" x14ac:dyDescent="0.15">
      <c r="A22" s="2" t="s">
        <v>231</v>
      </c>
      <c r="B22" s="2" t="s">
        <v>236</v>
      </c>
      <c r="C22" s="2" t="s">
        <v>64</v>
      </c>
      <c r="D22" s="2" t="s">
        <v>450</v>
      </c>
      <c r="E22" s="1" t="s">
        <v>926</v>
      </c>
    </row>
    <row r="23" spans="1:5" ht="42" x14ac:dyDescent="0.15">
      <c r="A23" s="2" t="s">
        <v>231</v>
      </c>
      <c r="B23" s="2" t="s">
        <v>238</v>
      </c>
      <c r="C23" s="2" t="s">
        <v>16</v>
      </c>
      <c r="D23" s="2" t="s">
        <v>16</v>
      </c>
      <c r="E23" s="2" t="s">
        <v>16</v>
      </c>
    </row>
    <row r="24" spans="1:5" ht="70" x14ac:dyDescent="0.15">
      <c r="A24" s="2" t="s">
        <v>231</v>
      </c>
      <c r="B24" s="2" t="s">
        <v>241</v>
      </c>
      <c r="C24" s="2" t="s">
        <v>167</v>
      </c>
      <c r="D24" s="2" t="s">
        <v>11</v>
      </c>
      <c r="E24" s="1" t="s">
        <v>926</v>
      </c>
    </row>
    <row r="25" spans="1:5" ht="196" x14ac:dyDescent="0.15">
      <c r="A25" s="2" t="s">
        <v>231</v>
      </c>
      <c r="B25" s="2" t="s">
        <v>242</v>
      </c>
      <c r="C25" s="1" t="s">
        <v>785</v>
      </c>
      <c r="D25" s="2" t="s">
        <v>11</v>
      </c>
      <c r="E25" s="1" t="s">
        <v>753</v>
      </c>
    </row>
    <row r="26" spans="1:5" x14ac:dyDescent="0.15">
      <c r="A26" s="2"/>
      <c r="B26" s="2"/>
      <c r="C26" s="2"/>
      <c r="D26" s="2"/>
      <c r="E26" s="2"/>
    </row>
    <row r="27" spans="1:5" x14ac:dyDescent="0.15">
      <c r="B27" s="2"/>
    </row>
    <row r="28" spans="1:5" x14ac:dyDescent="0.15">
      <c r="B28" s="2"/>
    </row>
    <row r="29" spans="1:5" x14ac:dyDescent="0.15">
      <c r="B29" s="2"/>
    </row>
    <row r="30" spans="1:5" x14ac:dyDescent="0.15">
      <c r="B30" s="2"/>
    </row>
    <row r="31" spans="1:5" x14ac:dyDescent="0.15">
      <c r="B31" s="2"/>
    </row>
  </sheetData>
  <conditionalFormatting sqref="K1:L1003 M1:O4 M6:O1003">
    <cfRule type="cellIs" dxfId="23" priority="1" operator="equal">
      <formula>"TRUE"</formula>
    </cfRule>
  </conditionalFormatting>
  <conditionalFormatting sqref="K1:L1003 M1:O4 M6:O1003">
    <cfRule type="cellIs" dxfId="22" priority="2" operator="equal">
      <formula>"FALSE"</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E33"/>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708</v>
      </c>
      <c r="B1" s="1" t="s">
        <v>709</v>
      </c>
      <c r="C1" s="1" t="s">
        <v>710</v>
      </c>
    </row>
    <row r="2" spans="1:5" ht="28" x14ac:dyDescent="0.15">
      <c r="A2" s="1" t="s">
        <v>0</v>
      </c>
      <c r="B2" s="1" t="s">
        <v>1</v>
      </c>
      <c r="C2" s="2" t="s">
        <v>451</v>
      </c>
    </row>
    <row r="3" spans="1:5" x14ac:dyDescent="0.15">
      <c r="C3" s="2"/>
    </row>
    <row r="5" spans="1:5" ht="14" x14ac:dyDescent="0.15">
      <c r="A5" s="1" t="s">
        <v>3</v>
      </c>
      <c r="B5" s="1" t="s">
        <v>4</v>
      </c>
      <c r="C5" s="1" t="s">
        <v>5</v>
      </c>
      <c r="D5" s="1" t="s">
        <v>6</v>
      </c>
      <c r="E5" s="1" t="s">
        <v>7</v>
      </c>
    </row>
    <row r="6" spans="1:5" ht="84" x14ac:dyDescent="0.15">
      <c r="A6" s="2" t="s">
        <v>12</v>
      </c>
      <c r="B6" s="2" t="s">
        <v>39</v>
      </c>
      <c r="C6" s="2" t="s">
        <v>451</v>
      </c>
      <c r="D6" s="2" t="s">
        <v>452</v>
      </c>
      <c r="E6" s="1" t="s">
        <v>844</v>
      </c>
    </row>
    <row r="7" spans="1:5" ht="409.6" x14ac:dyDescent="0.15">
      <c r="A7" s="2" t="s">
        <v>12</v>
      </c>
      <c r="B7" s="2" t="s">
        <v>208</v>
      </c>
      <c r="C7" s="2" t="s">
        <v>453</v>
      </c>
      <c r="D7" s="2" t="s">
        <v>454</v>
      </c>
      <c r="E7" s="1" t="s">
        <v>845</v>
      </c>
    </row>
    <row r="8" spans="1:5" ht="397" x14ac:dyDescent="0.15">
      <c r="A8" s="2" t="s">
        <v>12</v>
      </c>
      <c r="B8" s="2" t="s">
        <v>211</v>
      </c>
      <c r="C8" s="2" t="s">
        <v>455</v>
      </c>
      <c r="D8" s="2" t="s">
        <v>456</v>
      </c>
      <c r="E8" s="1" t="s">
        <v>845</v>
      </c>
    </row>
    <row r="9" spans="1:5" ht="112" x14ac:dyDescent="0.15">
      <c r="A9" s="2" t="s">
        <v>12</v>
      </c>
      <c r="B9" s="2" t="s">
        <v>214</v>
      </c>
      <c r="C9" s="2" t="s">
        <v>64</v>
      </c>
      <c r="D9" s="2" t="s">
        <v>457</v>
      </c>
      <c r="E9" s="1" t="s">
        <v>917</v>
      </c>
    </row>
    <row r="10" spans="1:5" ht="14" x14ac:dyDescent="0.15">
      <c r="A10" s="2" t="s">
        <v>12</v>
      </c>
      <c r="B10" s="2" t="s">
        <v>13</v>
      </c>
      <c r="C10" s="1" t="s">
        <v>458</v>
      </c>
      <c r="D10" s="2" t="s">
        <v>11</v>
      </c>
      <c r="E10" s="1" t="s">
        <v>11</v>
      </c>
    </row>
    <row r="11" spans="1:5" ht="56" x14ac:dyDescent="0.15">
      <c r="A11" s="2" t="s">
        <v>12</v>
      </c>
      <c r="B11" s="2" t="s">
        <v>217</v>
      </c>
      <c r="C11" s="1" t="s">
        <v>459</v>
      </c>
      <c r="D11" s="2" t="s">
        <v>11</v>
      </c>
      <c r="E11" s="2" t="s">
        <v>11</v>
      </c>
    </row>
    <row r="12" spans="1:5" ht="210" x14ac:dyDescent="0.15">
      <c r="A12" s="2" t="s">
        <v>12</v>
      </c>
      <c r="B12" s="2" t="s">
        <v>218</v>
      </c>
      <c r="C12" s="1" t="s">
        <v>460</v>
      </c>
      <c r="D12" s="2" t="s">
        <v>461</v>
      </c>
      <c r="E12" s="1" t="s">
        <v>918</v>
      </c>
    </row>
    <row r="13" spans="1:5" ht="210" x14ac:dyDescent="0.15">
      <c r="A13" s="2" t="s">
        <v>12</v>
      </c>
      <c r="B13" s="2" t="s">
        <v>221</v>
      </c>
      <c r="C13" s="2" t="s">
        <v>460</v>
      </c>
      <c r="D13" s="2" t="s">
        <v>461</v>
      </c>
      <c r="E13" s="1" t="s">
        <v>918</v>
      </c>
    </row>
    <row r="14" spans="1:5" ht="238" x14ac:dyDescent="0.15">
      <c r="A14" s="2" t="s">
        <v>12</v>
      </c>
      <c r="B14" s="2" t="s">
        <v>223</v>
      </c>
      <c r="C14" s="2" t="s">
        <v>462</v>
      </c>
      <c r="D14" s="2" t="s">
        <v>463</v>
      </c>
      <c r="E14" s="1" t="s">
        <v>794</v>
      </c>
    </row>
    <row r="15" spans="1:5" ht="42" x14ac:dyDescent="0.15">
      <c r="A15" s="2" t="s">
        <v>12</v>
      </c>
      <c r="B15" s="2" t="s">
        <v>20</v>
      </c>
      <c r="C15" s="2" t="s">
        <v>464</v>
      </c>
      <c r="D15" s="2" t="s">
        <v>11</v>
      </c>
      <c r="E15" s="1" t="s">
        <v>911</v>
      </c>
    </row>
    <row r="16" spans="1:5" ht="42" x14ac:dyDescent="0.15">
      <c r="A16" s="2" t="s">
        <v>12</v>
      </c>
      <c r="B16" s="2" t="s">
        <v>227</v>
      </c>
      <c r="C16" s="3">
        <f>65553589581/1463088739020</f>
        <v>4.4804930714529886E-2</v>
      </c>
      <c r="D16" s="2" t="s">
        <v>11</v>
      </c>
      <c r="E16" s="1" t="s">
        <v>911</v>
      </c>
    </row>
    <row r="17" spans="1:5" ht="42" x14ac:dyDescent="0.15">
      <c r="A17" s="2" t="s">
        <v>12</v>
      </c>
      <c r="B17" s="2" t="s">
        <v>22</v>
      </c>
      <c r="C17" s="3">
        <f>65553589581/7088250300000</f>
        <v>9.2482046776762392E-3</v>
      </c>
      <c r="D17" s="2" t="s">
        <v>11</v>
      </c>
      <c r="E17" s="1" t="s">
        <v>911</v>
      </c>
    </row>
    <row r="18" spans="1:5" ht="409.6" x14ac:dyDescent="0.15">
      <c r="A18" s="2" t="s">
        <v>12</v>
      </c>
      <c r="B18" s="2" t="s">
        <v>63</v>
      </c>
      <c r="C18" s="2" t="s">
        <v>64</v>
      </c>
      <c r="D18" s="2" t="s">
        <v>465</v>
      </c>
      <c r="E18" s="1" t="s">
        <v>844</v>
      </c>
    </row>
    <row r="19" spans="1:5" ht="84" x14ac:dyDescent="0.15">
      <c r="A19" s="2" t="s">
        <v>12</v>
      </c>
      <c r="B19" s="2" t="s">
        <v>229</v>
      </c>
      <c r="C19" s="2" t="s">
        <v>466</v>
      </c>
      <c r="D19" s="2" t="s">
        <v>16</v>
      </c>
      <c r="E19" s="1" t="s">
        <v>919</v>
      </c>
    </row>
    <row r="20" spans="1:5" ht="42" x14ac:dyDescent="0.15">
      <c r="A20" s="2" t="s">
        <v>231</v>
      </c>
      <c r="B20" s="2" t="s">
        <v>232</v>
      </c>
      <c r="C20" s="2" t="s">
        <v>467</v>
      </c>
      <c r="D20" s="2" t="s">
        <v>11</v>
      </c>
      <c r="E20" s="1" t="s">
        <v>920</v>
      </c>
    </row>
    <row r="21" spans="1:5" ht="224" x14ac:dyDescent="0.15">
      <c r="A21" s="2" t="s">
        <v>231</v>
      </c>
      <c r="B21" s="2" t="s">
        <v>234</v>
      </c>
      <c r="C21" s="2" t="s">
        <v>468</v>
      </c>
      <c r="D21" s="2" t="s">
        <v>11</v>
      </c>
      <c r="E21" s="1" t="s">
        <v>795</v>
      </c>
    </row>
    <row r="22" spans="1:5" ht="409.6" x14ac:dyDescent="0.15">
      <c r="A22" s="2" t="s">
        <v>231</v>
      </c>
      <c r="B22" s="2" t="s">
        <v>236</v>
      </c>
      <c r="C22" s="2" t="s">
        <v>64</v>
      </c>
      <c r="D22" s="2" t="s">
        <v>469</v>
      </c>
      <c r="E22" s="1" t="s">
        <v>920</v>
      </c>
    </row>
    <row r="23" spans="1:5" ht="42" x14ac:dyDescent="0.15">
      <c r="A23" s="2" t="s">
        <v>231</v>
      </c>
      <c r="B23" s="2" t="s">
        <v>238</v>
      </c>
      <c r="C23" s="2" t="s">
        <v>16</v>
      </c>
      <c r="D23" s="2" t="s">
        <v>16</v>
      </c>
      <c r="E23" s="2" t="s">
        <v>16</v>
      </c>
    </row>
    <row r="24" spans="1:5" ht="42" x14ac:dyDescent="0.15">
      <c r="A24" s="2" t="s">
        <v>231</v>
      </c>
      <c r="B24" s="2" t="s">
        <v>241</v>
      </c>
      <c r="C24" s="2" t="s">
        <v>167</v>
      </c>
      <c r="D24" s="2" t="s">
        <v>11</v>
      </c>
      <c r="E24" s="1" t="s">
        <v>920</v>
      </c>
    </row>
    <row r="25" spans="1:5" ht="196" x14ac:dyDescent="0.15">
      <c r="A25" s="2" t="s">
        <v>231</v>
      </c>
      <c r="B25" s="2" t="s">
        <v>242</v>
      </c>
      <c r="C25" s="1" t="s">
        <v>796</v>
      </c>
      <c r="D25" s="2" t="s">
        <v>11</v>
      </c>
      <c r="E25" s="1" t="s">
        <v>772</v>
      </c>
    </row>
    <row r="26" spans="1:5" ht="42" x14ac:dyDescent="0.15">
      <c r="A26" s="2" t="s">
        <v>243</v>
      </c>
      <c r="B26" s="2" t="s">
        <v>244</v>
      </c>
      <c r="C26" s="2" t="s">
        <v>470</v>
      </c>
      <c r="D26" s="2" t="s">
        <v>11</v>
      </c>
      <c r="E26" s="1" t="s">
        <v>921</v>
      </c>
    </row>
    <row r="27" spans="1:5" ht="224" x14ac:dyDescent="0.15">
      <c r="A27" s="2" t="s">
        <v>243</v>
      </c>
      <c r="B27" s="2" t="s">
        <v>246</v>
      </c>
      <c r="C27" s="2" t="s">
        <v>471</v>
      </c>
      <c r="D27" s="2" t="s">
        <v>11</v>
      </c>
      <c r="E27" s="1" t="s">
        <v>797</v>
      </c>
    </row>
    <row r="28" spans="1:5" ht="409.6" x14ac:dyDescent="0.15">
      <c r="A28" s="2" t="s">
        <v>243</v>
      </c>
      <c r="B28" s="2" t="s">
        <v>248</v>
      </c>
      <c r="C28" s="2" t="s">
        <v>64</v>
      </c>
      <c r="D28" s="2" t="s">
        <v>472</v>
      </c>
      <c r="E28" s="1" t="s">
        <v>922</v>
      </c>
    </row>
    <row r="29" spans="1:5" ht="140" x14ac:dyDescent="0.15">
      <c r="A29" s="2" t="s">
        <v>243</v>
      </c>
      <c r="B29" s="2" t="s">
        <v>250</v>
      </c>
      <c r="C29" s="2" t="s">
        <v>239</v>
      </c>
      <c r="D29" s="2" t="s">
        <v>11</v>
      </c>
      <c r="E29" s="1" t="s">
        <v>798</v>
      </c>
    </row>
    <row r="30" spans="1:5" ht="84" x14ac:dyDescent="0.15">
      <c r="A30" s="2" t="s">
        <v>243</v>
      </c>
      <c r="B30" s="2" t="s">
        <v>251</v>
      </c>
      <c r="C30" s="2" t="s">
        <v>167</v>
      </c>
      <c r="D30" s="2" t="s">
        <v>11</v>
      </c>
      <c r="E30" s="1" t="s">
        <v>799</v>
      </c>
    </row>
    <row r="31" spans="1:5" ht="168" x14ac:dyDescent="0.15">
      <c r="A31" s="2" t="s">
        <v>243</v>
      </c>
      <c r="B31" s="2" t="s">
        <v>253</v>
      </c>
      <c r="C31" s="2" t="s">
        <v>365</v>
      </c>
      <c r="D31" s="2" t="s">
        <v>11</v>
      </c>
      <c r="E31" s="1" t="s">
        <v>748</v>
      </c>
    </row>
    <row r="32" spans="1:5" x14ac:dyDescent="0.15">
      <c r="B32" s="2"/>
      <c r="C32" s="2"/>
      <c r="D32" s="2"/>
      <c r="E32" s="2"/>
    </row>
    <row r="33" spans="2:3" x14ac:dyDescent="0.15">
      <c r="B33" s="2"/>
      <c r="C33" s="4"/>
    </row>
  </sheetData>
  <conditionalFormatting sqref="K1:L1003 M1:O4 M6:O1003">
    <cfRule type="cellIs" dxfId="21" priority="1" operator="equal">
      <formula>"TRUE"</formula>
    </cfRule>
  </conditionalFormatting>
  <conditionalFormatting sqref="K1:L1003 M1:O4 M6:O1003">
    <cfRule type="cellIs" dxfId="20" priority="2" operator="equal">
      <formula>"FALSE"</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sheetPr>
  <dimension ref="A1:E31"/>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708</v>
      </c>
      <c r="B1" s="1" t="s">
        <v>709</v>
      </c>
      <c r="C1" s="1" t="s">
        <v>710</v>
      </c>
    </row>
    <row r="2" spans="1:5" ht="28" x14ac:dyDescent="0.15">
      <c r="A2" s="1" t="s">
        <v>0</v>
      </c>
      <c r="B2" s="1" t="s">
        <v>1</v>
      </c>
      <c r="C2" s="2" t="s">
        <v>473</v>
      </c>
    </row>
    <row r="3" spans="1:5" x14ac:dyDescent="0.15">
      <c r="C3" s="2"/>
    </row>
    <row r="5" spans="1:5" ht="14" x14ac:dyDescent="0.15">
      <c r="A5" s="1" t="s">
        <v>3</v>
      </c>
      <c r="B5" s="1" t="s">
        <v>4</v>
      </c>
      <c r="C5" s="1" t="s">
        <v>5</v>
      </c>
      <c r="D5" s="1" t="s">
        <v>6</v>
      </c>
      <c r="E5" s="1" t="s">
        <v>7</v>
      </c>
    </row>
    <row r="6" spans="1:5" ht="70" x14ac:dyDescent="0.15">
      <c r="A6" s="2" t="s">
        <v>12</v>
      </c>
      <c r="B6" s="2" t="s">
        <v>39</v>
      </c>
      <c r="C6" s="2" t="s">
        <v>473</v>
      </c>
      <c r="D6" s="2" t="s">
        <v>474</v>
      </c>
      <c r="E6" s="1" t="s">
        <v>844</v>
      </c>
    </row>
    <row r="7" spans="1:5" ht="409.6" x14ac:dyDescent="0.15">
      <c r="A7" s="2" t="s">
        <v>12</v>
      </c>
      <c r="B7" s="2" t="s">
        <v>208</v>
      </c>
      <c r="C7" s="2" t="s">
        <v>475</v>
      </c>
      <c r="D7" s="1" t="s">
        <v>476</v>
      </c>
      <c r="E7" s="1" t="s">
        <v>845</v>
      </c>
    </row>
    <row r="8" spans="1:5" ht="293" x14ac:dyDescent="0.15">
      <c r="A8" s="2" t="s">
        <v>12</v>
      </c>
      <c r="B8" s="2" t="s">
        <v>211</v>
      </c>
      <c r="C8" s="2" t="s">
        <v>477</v>
      </c>
      <c r="D8" s="2" t="s">
        <v>478</v>
      </c>
      <c r="E8" s="1" t="s">
        <v>845</v>
      </c>
    </row>
    <row r="9" spans="1:5" ht="154" x14ac:dyDescent="0.15">
      <c r="A9" s="2" t="s">
        <v>12</v>
      </c>
      <c r="B9" s="2" t="s">
        <v>214</v>
      </c>
      <c r="C9" s="2" t="s">
        <v>64</v>
      </c>
      <c r="D9" s="2" t="s">
        <v>479</v>
      </c>
      <c r="E9" s="1" t="s">
        <v>914</v>
      </c>
    </row>
    <row r="10" spans="1:5" ht="14" x14ac:dyDescent="0.15">
      <c r="A10" s="2" t="s">
        <v>12</v>
      </c>
      <c r="B10" s="2" t="s">
        <v>13</v>
      </c>
      <c r="C10" s="1" t="s">
        <v>480</v>
      </c>
      <c r="D10" s="2" t="s">
        <v>11</v>
      </c>
      <c r="E10" s="1" t="s">
        <v>11</v>
      </c>
    </row>
    <row r="11" spans="1:5" ht="56" x14ac:dyDescent="0.15">
      <c r="A11" s="2" t="s">
        <v>12</v>
      </c>
      <c r="B11" s="2" t="s">
        <v>217</v>
      </c>
      <c r="C11" s="1" t="s">
        <v>481</v>
      </c>
      <c r="D11" s="2" t="s">
        <v>11</v>
      </c>
      <c r="E11" s="1" t="s">
        <v>11</v>
      </c>
    </row>
    <row r="12" spans="1:5" ht="210" x14ac:dyDescent="0.15">
      <c r="A12" s="2" t="s">
        <v>12</v>
      </c>
      <c r="B12" s="2" t="s">
        <v>218</v>
      </c>
      <c r="C12" s="1" t="s">
        <v>482</v>
      </c>
      <c r="D12" s="2" t="s">
        <v>483</v>
      </c>
      <c r="E12" s="1" t="s">
        <v>915</v>
      </c>
    </row>
    <row r="13" spans="1:5" ht="210" x14ac:dyDescent="0.15">
      <c r="A13" s="2" t="s">
        <v>12</v>
      </c>
      <c r="B13" s="2" t="s">
        <v>221</v>
      </c>
      <c r="C13" s="1" t="s">
        <v>482</v>
      </c>
      <c r="D13" s="2" t="s">
        <v>484</v>
      </c>
      <c r="E13" s="1" t="s">
        <v>915</v>
      </c>
    </row>
    <row r="14" spans="1:5" ht="56" x14ac:dyDescent="0.15">
      <c r="A14" s="2" t="s">
        <v>12</v>
      </c>
      <c r="B14" s="2" t="s">
        <v>223</v>
      </c>
      <c r="C14" s="2" t="s">
        <v>302</v>
      </c>
      <c r="D14" s="2" t="s">
        <v>485</v>
      </c>
      <c r="E14" s="1" t="s">
        <v>915</v>
      </c>
    </row>
    <row r="15" spans="1:5" ht="42" x14ac:dyDescent="0.15">
      <c r="A15" s="2" t="s">
        <v>12</v>
      </c>
      <c r="B15" s="2" t="s">
        <v>20</v>
      </c>
      <c r="C15" s="2" t="s">
        <v>486</v>
      </c>
      <c r="D15" s="2" t="s">
        <v>11</v>
      </c>
      <c r="E15" s="1" t="s">
        <v>911</v>
      </c>
    </row>
    <row r="16" spans="1:5" ht="42" x14ac:dyDescent="0.15">
      <c r="A16" s="2" t="s">
        <v>12</v>
      </c>
      <c r="B16" s="2" t="s">
        <v>227</v>
      </c>
      <c r="C16" s="3">
        <f>25384375970/1463088739020</f>
        <v>1.7349853971948999E-2</v>
      </c>
      <c r="D16" s="2" t="s">
        <v>11</v>
      </c>
      <c r="E16" s="1" t="s">
        <v>911</v>
      </c>
    </row>
    <row r="17" spans="1:5" ht="42" x14ac:dyDescent="0.15">
      <c r="A17" s="2" t="s">
        <v>12</v>
      </c>
      <c r="B17" s="2" t="s">
        <v>22</v>
      </c>
      <c r="C17" s="3">
        <f>25384375970/7088250300000</f>
        <v>3.5811906882012899E-3</v>
      </c>
      <c r="D17" s="2" t="s">
        <v>11</v>
      </c>
      <c r="E17" s="1" t="s">
        <v>911</v>
      </c>
    </row>
    <row r="18" spans="1:5" ht="409.6" x14ac:dyDescent="0.15">
      <c r="A18" s="2" t="s">
        <v>12</v>
      </c>
      <c r="B18" s="2" t="s">
        <v>63</v>
      </c>
      <c r="C18" s="2" t="s">
        <v>64</v>
      </c>
      <c r="D18" s="2" t="s">
        <v>487</v>
      </c>
      <c r="E18" s="1" t="s">
        <v>844</v>
      </c>
    </row>
    <row r="19" spans="1:5" ht="293" x14ac:dyDescent="0.15">
      <c r="A19" s="2" t="s">
        <v>12</v>
      </c>
      <c r="B19" s="2" t="s">
        <v>229</v>
      </c>
      <c r="C19" s="2" t="s">
        <v>488</v>
      </c>
      <c r="D19" s="2" t="s">
        <v>426</v>
      </c>
      <c r="E19" s="1" t="s">
        <v>800</v>
      </c>
    </row>
    <row r="20" spans="1:5" ht="42" x14ac:dyDescent="0.15">
      <c r="A20" s="2" t="s">
        <v>231</v>
      </c>
      <c r="B20" s="2" t="s">
        <v>232</v>
      </c>
      <c r="C20" s="2" t="s">
        <v>489</v>
      </c>
      <c r="D20" s="2" t="s">
        <v>11</v>
      </c>
      <c r="E20" s="1" t="s">
        <v>916</v>
      </c>
    </row>
    <row r="21" spans="1:5" ht="98" x14ac:dyDescent="0.15">
      <c r="A21" s="2" t="s">
        <v>231</v>
      </c>
      <c r="B21" s="2" t="s">
        <v>234</v>
      </c>
      <c r="C21" s="2" t="s">
        <v>289</v>
      </c>
      <c r="D21" s="2" t="s">
        <v>11</v>
      </c>
      <c r="E21" s="1" t="s">
        <v>801</v>
      </c>
    </row>
    <row r="22" spans="1:5" ht="266" x14ac:dyDescent="0.15">
      <c r="A22" s="2" t="s">
        <v>231</v>
      </c>
      <c r="B22" s="2" t="s">
        <v>236</v>
      </c>
      <c r="C22" s="2" t="s">
        <v>64</v>
      </c>
      <c r="D22" s="2" t="s">
        <v>490</v>
      </c>
      <c r="E22" s="1" t="s">
        <v>916</v>
      </c>
    </row>
    <row r="23" spans="1:5" ht="98" x14ac:dyDescent="0.15">
      <c r="A23" s="2" t="s">
        <v>231</v>
      </c>
      <c r="B23" s="2" t="s">
        <v>238</v>
      </c>
      <c r="C23" s="2" t="s">
        <v>491</v>
      </c>
      <c r="D23" s="2" t="s">
        <v>492</v>
      </c>
      <c r="E23" s="1" t="s">
        <v>802</v>
      </c>
    </row>
    <row r="24" spans="1:5" ht="42" x14ac:dyDescent="0.15">
      <c r="A24" s="2" t="s">
        <v>231</v>
      </c>
      <c r="B24" s="2" t="s">
        <v>241</v>
      </c>
      <c r="C24" s="2" t="s">
        <v>252</v>
      </c>
      <c r="D24" s="2" t="s">
        <v>11</v>
      </c>
      <c r="E24" s="1" t="s">
        <v>916</v>
      </c>
    </row>
    <row r="25" spans="1:5" ht="196" x14ac:dyDescent="0.15">
      <c r="A25" s="2" t="s">
        <v>231</v>
      </c>
      <c r="B25" s="2" t="s">
        <v>242</v>
      </c>
      <c r="C25" s="1" t="s">
        <v>785</v>
      </c>
      <c r="D25" s="2" t="s">
        <v>11</v>
      </c>
      <c r="E25" s="1" t="s">
        <v>753</v>
      </c>
    </row>
    <row r="26" spans="1:5" x14ac:dyDescent="0.15">
      <c r="A26" s="2"/>
      <c r="B26" s="2"/>
      <c r="C26" s="2"/>
      <c r="D26" s="2"/>
      <c r="E26" s="2"/>
    </row>
    <row r="27" spans="1:5" x14ac:dyDescent="0.15">
      <c r="B27" s="2"/>
    </row>
    <row r="28" spans="1:5" x14ac:dyDescent="0.15">
      <c r="B28" s="2"/>
    </row>
    <row r="29" spans="1:5" x14ac:dyDescent="0.15">
      <c r="B29" s="2"/>
    </row>
    <row r="30" spans="1:5" x14ac:dyDescent="0.15">
      <c r="B30" s="2"/>
    </row>
    <row r="31" spans="1:5" x14ac:dyDescent="0.15">
      <c r="B31" s="2"/>
    </row>
  </sheetData>
  <conditionalFormatting sqref="K1:L1003 M1:O4 M6:O1003">
    <cfRule type="cellIs" dxfId="19" priority="1" operator="equal">
      <formula>"TRUE"</formula>
    </cfRule>
  </conditionalFormatting>
  <conditionalFormatting sqref="K1:L1003 M1:O4 M6:O1003">
    <cfRule type="cellIs" dxfId="18" priority="2" operator="equal">
      <formula>"FALSE"</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ummaryRight="0"/>
  </sheetPr>
  <dimension ref="A1:E31"/>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708</v>
      </c>
      <c r="B1" s="1" t="s">
        <v>709</v>
      </c>
      <c r="C1" s="1" t="s">
        <v>710</v>
      </c>
    </row>
    <row r="2" spans="1:5" ht="28" x14ac:dyDescent="0.15">
      <c r="A2" s="1" t="s">
        <v>0</v>
      </c>
      <c r="B2" s="1" t="s">
        <v>1</v>
      </c>
      <c r="C2" s="2" t="s">
        <v>493</v>
      </c>
      <c r="E2" s="2"/>
    </row>
    <row r="3" spans="1:5" x14ac:dyDescent="0.15">
      <c r="C3" s="2"/>
      <c r="E3" s="2"/>
    </row>
    <row r="5" spans="1:5" ht="14" x14ac:dyDescent="0.15">
      <c r="A5" s="1" t="s">
        <v>3</v>
      </c>
      <c r="B5" s="1" t="s">
        <v>4</v>
      </c>
      <c r="C5" s="1" t="s">
        <v>5</v>
      </c>
      <c r="D5" s="1" t="s">
        <v>6</v>
      </c>
      <c r="E5" s="1" t="s">
        <v>7</v>
      </c>
    </row>
    <row r="6" spans="1:5" ht="70" x14ac:dyDescent="0.15">
      <c r="A6" s="2" t="s">
        <v>12</v>
      </c>
      <c r="B6" s="2" t="s">
        <v>39</v>
      </c>
      <c r="C6" s="2" t="s">
        <v>493</v>
      </c>
      <c r="D6" s="2" t="s">
        <v>494</v>
      </c>
      <c r="E6" s="1" t="s">
        <v>844</v>
      </c>
    </row>
    <row r="7" spans="1:5" ht="409.6" x14ac:dyDescent="0.15">
      <c r="A7" s="2" t="s">
        <v>12</v>
      </c>
      <c r="B7" s="2" t="s">
        <v>208</v>
      </c>
      <c r="C7" s="2" t="s">
        <v>495</v>
      </c>
      <c r="D7" s="2" t="s">
        <v>496</v>
      </c>
      <c r="E7" s="1" t="s">
        <v>845</v>
      </c>
    </row>
    <row r="8" spans="1:5" ht="409.6" x14ac:dyDescent="0.15">
      <c r="A8" s="2" t="s">
        <v>12</v>
      </c>
      <c r="B8" s="2" t="s">
        <v>211</v>
      </c>
      <c r="C8" s="2" t="s">
        <v>497</v>
      </c>
      <c r="D8" s="2" t="s">
        <v>498</v>
      </c>
      <c r="E8" s="1" t="s">
        <v>845</v>
      </c>
    </row>
    <row r="9" spans="1:5" ht="98" x14ac:dyDescent="0.15">
      <c r="A9" s="2" t="s">
        <v>12</v>
      </c>
      <c r="B9" s="2" t="s">
        <v>214</v>
      </c>
      <c r="C9" s="2" t="s">
        <v>64</v>
      </c>
      <c r="D9" s="2" t="s">
        <v>499</v>
      </c>
      <c r="E9" s="1" t="s">
        <v>909</v>
      </c>
    </row>
    <row r="10" spans="1:5" ht="14" x14ac:dyDescent="0.15">
      <c r="A10" s="2" t="s">
        <v>12</v>
      </c>
      <c r="B10" s="2" t="s">
        <v>13</v>
      </c>
      <c r="C10" s="1" t="s">
        <v>500</v>
      </c>
      <c r="D10" s="2" t="s">
        <v>11</v>
      </c>
      <c r="E10" s="2" t="s">
        <v>11</v>
      </c>
    </row>
    <row r="11" spans="1:5" ht="56" x14ac:dyDescent="0.15">
      <c r="A11" s="2" t="s">
        <v>12</v>
      </c>
      <c r="B11" s="2" t="s">
        <v>217</v>
      </c>
      <c r="C11" s="1" t="s">
        <v>501</v>
      </c>
      <c r="D11" s="2" t="s">
        <v>11</v>
      </c>
      <c r="E11" s="2" t="s">
        <v>11</v>
      </c>
    </row>
    <row r="12" spans="1:5" ht="140" x14ac:dyDescent="0.15">
      <c r="A12" s="2" t="s">
        <v>12</v>
      </c>
      <c r="B12" s="2" t="s">
        <v>218</v>
      </c>
      <c r="C12" s="2" t="s">
        <v>502</v>
      </c>
      <c r="D12" s="2" t="s">
        <v>503</v>
      </c>
      <c r="E12" s="1" t="s">
        <v>803</v>
      </c>
    </row>
    <row r="13" spans="1:5" ht="140" x14ac:dyDescent="0.15">
      <c r="A13" s="2" t="s">
        <v>12</v>
      </c>
      <c r="B13" s="2" t="s">
        <v>221</v>
      </c>
      <c r="C13" s="2" t="s">
        <v>504</v>
      </c>
      <c r="D13" s="2" t="s">
        <v>503</v>
      </c>
      <c r="E13" s="1" t="s">
        <v>803</v>
      </c>
    </row>
    <row r="14" spans="1:5" ht="84" x14ac:dyDescent="0.15">
      <c r="A14" s="2" t="s">
        <v>12</v>
      </c>
      <c r="B14" s="2" t="s">
        <v>223</v>
      </c>
      <c r="C14" s="2" t="s">
        <v>505</v>
      </c>
      <c r="D14" s="2" t="s">
        <v>506</v>
      </c>
      <c r="E14" s="1" t="s">
        <v>910</v>
      </c>
    </row>
    <row r="15" spans="1:5" ht="42" x14ac:dyDescent="0.15">
      <c r="A15" s="2" t="s">
        <v>12</v>
      </c>
      <c r="B15" s="2" t="s">
        <v>20</v>
      </c>
      <c r="C15" s="2" t="s">
        <v>507</v>
      </c>
      <c r="D15" s="2" t="s">
        <v>11</v>
      </c>
      <c r="E15" s="1" t="s">
        <v>911</v>
      </c>
    </row>
    <row r="16" spans="1:5" ht="42" x14ac:dyDescent="0.15">
      <c r="A16" s="2" t="s">
        <v>12</v>
      </c>
      <c r="B16" s="2" t="s">
        <v>227</v>
      </c>
      <c r="C16" s="3">
        <f>12868470195/1463088739020</f>
        <v>8.7954133278474317E-3</v>
      </c>
      <c r="D16" s="2" t="s">
        <v>11</v>
      </c>
      <c r="E16" s="1" t="s">
        <v>911</v>
      </c>
    </row>
    <row r="17" spans="1:5" ht="42" x14ac:dyDescent="0.15">
      <c r="A17" s="2" t="s">
        <v>12</v>
      </c>
      <c r="B17" s="2" t="s">
        <v>22</v>
      </c>
      <c r="C17" s="3">
        <f>12868470195/7088250300000</f>
        <v>1.8154649808289078E-3</v>
      </c>
      <c r="D17" s="2" t="s">
        <v>11</v>
      </c>
      <c r="E17" s="1" t="s">
        <v>911</v>
      </c>
    </row>
    <row r="18" spans="1:5" ht="409.6" x14ac:dyDescent="0.15">
      <c r="A18" s="2" t="s">
        <v>12</v>
      </c>
      <c r="B18" s="2" t="s">
        <v>63</v>
      </c>
      <c r="C18" s="2" t="s">
        <v>64</v>
      </c>
      <c r="D18" s="2" t="s">
        <v>508</v>
      </c>
      <c r="E18" s="1" t="s">
        <v>844</v>
      </c>
    </row>
    <row r="19" spans="1:5" ht="126" x14ac:dyDescent="0.15">
      <c r="A19" s="2" t="s">
        <v>12</v>
      </c>
      <c r="B19" s="2" t="s">
        <v>229</v>
      </c>
      <c r="C19" s="2" t="s">
        <v>509</v>
      </c>
      <c r="D19" s="2" t="s">
        <v>11</v>
      </c>
      <c r="E19" s="1" t="s">
        <v>804</v>
      </c>
    </row>
    <row r="20" spans="1:5" ht="56" x14ac:dyDescent="0.15">
      <c r="A20" s="2" t="s">
        <v>231</v>
      </c>
      <c r="B20" s="2" t="s">
        <v>232</v>
      </c>
      <c r="C20" s="2" t="s">
        <v>510</v>
      </c>
      <c r="D20" s="2" t="s">
        <v>11</v>
      </c>
      <c r="E20" s="1" t="s">
        <v>912</v>
      </c>
    </row>
    <row r="21" spans="1:5" ht="112" x14ac:dyDescent="0.15">
      <c r="A21" s="2" t="s">
        <v>231</v>
      </c>
      <c r="B21" s="2" t="s">
        <v>234</v>
      </c>
      <c r="C21" s="2" t="s">
        <v>289</v>
      </c>
      <c r="D21" s="2" t="s">
        <v>11</v>
      </c>
      <c r="E21" s="1" t="s">
        <v>805</v>
      </c>
    </row>
    <row r="22" spans="1:5" ht="409.6" x14ac:dyDescent="0.15">
      <c r="A22" s="2" t="s">
        <v>231</v>
      </c>
      <c r="B22" s="2" t="s">
        <v>236</v>
      </c>
      <c r="C22" s="2" t="s">
        <v>64</v>
      </c>
      <c r="D22" s="2" t="s">
        <v>511</v>
      </c>
      <c r="E22" s="1" t="s">
        <v>913</v>
      </c>
    </row>
    <row r="23" spans="1:5" ht="42" x14ac:dyDescent="0.15">
      <c r="A23" s="2" t="s">
        <v>231</v>
      </c>
      <c r="B23" s="2" t="s">
        <v>238</v>
      </c>
      <c r="C23" s="2" t="s">
        <v>16</v>
      </c>
      <c r="D23" s="2" t="s">
        <v>16</v>
      </c>
      <c r="E23" s="2" t="s">
        <v>16</v>
      </c>
    </row>
    <row r="24" spans="1:5" ht="56" x14ac:dyDescent="0.15">
      <c r="A24" s="2" t="s">
        <v>231</v>
      </c>
      <c r="B24" s="2" t="s">
        <v>241</v>
      </c>
      <c r="C24" s="2" t="s">
        <v>167</v>
      </c>
      <c r="D24" s="2" t="s">
        <v>11</v>
      </c>
      <c r="E24" s="1" t="s">
        <v>912</v>
      </c>
    </row>
    <row r="25" spans="1:5" ht="196" x14ac:dyDescent="0.15">
      <c r="A25" s="2" t="s">
        <v>231</v>
      </c>
      <c r="B25" s="2" t="s">
        <v>242</v>
      </c>
      <c r="C25" s="1" t="s">
        <v>785</v>
      </c>
      <c r="D25" s="2" t="s">
        <v>11</v>
      </c>
      <c r="E25" s="1" t="s">
        <v>753</v>
      </c>
    </row>
    <row r="26" spans="1:5" x14ac:dyDescent="0.15">
      <c r="A26" s="2"/>
      <c r="B26" s="2"/>
      <c r="C26" s="2"/>
      <c r="D26" s="2"/>
      <c r="E26" s="2"/>
    </row>
    <row r="27" spans="1:5" x14ac:dyDescent="0.15">
      <c r="B27" s="2"/>
    </row>
    <row r="28" spans="1:5" x14ac:dyDescent="0.15">
      <c r="B28" s="2"/>
    </row>
    <row r="29" spans="1:5" x14ac:dyDescent="0.15">
      <c r="B29" s="2"/>
    </row>
    <row r="30" spans="1:5" x14ac:dyDescent="0.15">
      <c r="B30" s="2"/>
    </row>
    <row r="31" spans="1:5" x14ac:dyDescent="0.15">
      <c r="B31" s="2"/>
    </row>
  </sheetData>
  <conditionalFormatting sqref="K1:L1003 M1:O4 M6:O1003">
    <cfRule type="cellIs" dxfId="17" priority="1" operator="equal">
      <formula>"TRUE"</formula>
    </cfRule>
  </conditionalFormatting>
  <conditionalFormatting sqref="K1:L1003 M1:O4 M6:O1003">
    <cfRule type="cellIs" dxfId="16" priority="2" operator="equal">
      <formula>"FALSE"</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ummaryRight="0"/>
  </sheetPr>
  <dimension ref="A1:E33"/>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s="1" customFormat="1" ht="14" x14ac:dyDescent="0.15">
      <c r="A1" s="1" t="s">
        <v>708</v>
      </c>
      <c r="B1" s="1" t="s">
        <v>709</v>
      </c>
      <c r="C1" s="1" t="s">
        <v>710</v>
      </c>
    </row>
    <row r="2" spans="1:5" s="1" customFormat="1" ht="14" x14ac:dyDescent="0.15">
      <c r="A2" s="1" t="s">
        <v>0</v>
      </c>
      <c r="B2" s="1" t="s">
        <v>1</v>
      </c>
      <c r="C2" s="2" t="s">
        <v>512</v>
      </c>
    </row>
    <row r="3" spans="1:5" s="1" customFormat="1" x14ac:dyDescent="0.15">
      <c r="C3" s="2"/>
    </row>
    <row r="4" spans="1:5" s="1" customFormat="1" x14ac:dyDescent="0.15"/>
    <row r="5" spans="1:5" s="1" customFormat="1" ht="14" x14ac:dyDescent="0.15">
      <c r="A5" s="1" t="s">
        <v>3</v>
      </c>
      <c r="B5" s="1" t="s">
        <v>4</v>
      </c>
      <c r="C5" s="1" t="s">
        <v>5</v>
      </c>
      <c r="D5" s="1" t="s">
        <v>6</v>
      </c>
      <c r="E5" s="1" t="s">
        <v>7</v>
      </c>
    </row>
    <row r="6" spans="1:5" s="1" customFormat="1" ht="70" x14ac:dyDescent="0.15">
      <c r="A6" s="2" t="s">
        <v>12</v>
      </c>
      <c r="B6" s="2" t="s">
        <v>39</v>
      </c>
      <c r="C6" s="2" t="s">
        <v>512</v>
      </c>
      <c r="D6" s="2" t="s">
        <v>513</v>
      </c>
      <c r="E6" s="1" t="s">
        <v>844</v>
      </c>
    </row>
    <row r="7" spans="1:5" s="1" customFormat="1" ht="409.6" x14ac:dyDescent="0.15">
      <c r="A7" s="2" t="s">
        <v>12</v>
      </c>
      <c r="B7" s="2" t="s">
        <v>208</v>
      </c>
      <c r="C7" s="2" t="s">
        <v>514</v>
      </c>
      <c r="D7" s="2" t="s">
        <v>515</v>
      </c>
      <c r="E7" s="1" t="s">
        <v>845</v>
      </c>
    </row>
    <row r="8" spans="1:5" s="1" customFormat="1" ht="409.6" x14ac:dyDescent="0.15">
      <c r="A8" s="2" t="s">
        <v>12</v>
      </c>
      <c r="B8" s="2" t="s">
        <v>211</v>
      </c>
      <c r="C8" s="2" t="s">
        <v>516</v>
      </c>
      <c r="D8" s="2" t="s">
        <v>517</v>
      </c>
      <c r="E8" s="1" t="s">
        <v>845</v>
      </c>
    </row>
    <row r="9" spans="1:5" s="1" customFormat="1" ht="70" x14ac:dyDescent="0.15">
      <c r="A9" s="2" t="s">
        <v>12</v>
      </c>
      <c r="B9" s="2" t="s">
        <v>214</v>
      </c>
      <c r="C9" s="2" t="s">
        <v>64</v>
      </c>
      <c r="D9" s="2" t="s">
        <v>518</v>
      </c>
      <c r="E9" s="1" t="s">
        <v>902</v>
      </c>
    </row>
    <row r="10" spans="1:5" s="1" customFormat="1" ht="14" x14ac:dyDescent="0.15">
      <c r="A10" s="2" t="s">
        <v>12</v>
      </c>
      <c r="B10" s="2" t="s">
        <v>13</v>
      </c>
      <c r="C10" s="1" t="s">
        <v>903</v>
      </c>
      <c r="D10" s="2" t="s">
        <v>11</v>
      </c>
      <c r="E10" s="2" t="s">
        <v>11</v>
      </c>
    </row>
    <row r="11" spans="1:5" s="1" customFormat="1" ht="56" x14ac:dyDescent="0.15">
      <c r="A11" s="2" t="s">
        <v>12</v>
      </c>
      <c r="B11" s="2" t="s">
        <v>217</v>
      </c>
      <c r="C11" s="1" t="s">
        <v>519</v>
      </c>
      <c r="D11" s="2" t="s">
        <v>11</v>
      </c>
      <c r="E11" s="2" t="s">
        <v>11</v>
      </c>
    </row>
    <row r="12" spans="1:5" s="1" customFormat="1" ht="168" x14ac:dyDescent="0.15">
      <c r="A12" s="2" t="s">
        <v>12</v>
      </c>
      <c r="B12" s="2" t="s">
        <v>218</v>
      </c>
      <c r="C12" s="1" t="s">
        <v>520</v>
      </c>
      <c r="D12" s="2" t="s">
        <v>521</v>
      </c>
      <c r="E12" s="1" t="s">
        <v>806</v>
      </c>
    </row>
    <row r="13" spans="1:5" s="1" customFormat="1" ht="168" x14ac:dyDescent="0.15">
      <c r="A13" s="2" t="s">
        <v>12</v>
      </c>
      <c r="B13" s="2" t="s">
        <v>221</v>
      </c>
      <c r="C13" s="2" t="s">
        <v>512</v>
      </c>
      <c r="D13" s="2" t="s">
        <v>521</v>
      </c>
      <c r="E13" s="1" t="s">
        <v>806</v>
      </c>
    </row>
    <row r="14" spans="1:5" s="1" customFormat="1" ht="168" x14ac:dyDescent="0.15">
      <c r="A14" s="2" t="s">
        <v>12</v>
      </c>
      <c r="B14" s="2" t="s">
        <v>223</v>
      </c>
      <c r="C14" s="2" t="s">
        <v>520</v>
      </c>
      <c r="D14" s="2" t="s">
        <v>521</v>
      </c>
      <c r="E14" s="1" t="s">
        <v>806</v>
      </c>
    </row>
    <row r="15" spans="1:5" s="1" customFormat="1" ht="42" x14ac:dyDescent="0.15">
      <c r="A15" s="2" t="s">
        <v>12</v>
      </c>
      <c r="B15" s="2" t="s">
        <v>20</v>
      </c>
      <c r="C15" s="2" t="s">
        <v>522</v>
      </c>
      <c r="D15" s="2" t="s">
        <v>11</v>
      </c>
      <c r="E15" s="1" t="s">
        <v>849</v>
      </c>
    </row>
    <row r="16" spans="1:5" s="1" customFormat="1" ht="42" x14ac:dyDescent="0.15">
      <c r="A16" s="2" t="s">
        <v>12</v>
      </c>
      <c r="B16" s="2" t="s">
        <v>227</v>
      </c>
      <c r="C16" s="3">
        <f>364600046855/1463088739020</f>
        <v>0.24919886069194605</v>
      </c>
      <c r="D16" s="2" t="s">
        <v>11</v>
      </c>
      <c r="E16" s="1" t="s">
        <v>849</v>
      </c>
    </row>
    <row r="17" spans="1:5" s="1" customFormat="1" ht="42" x14ac:dyDescent="0.15">
      <c r="A17" s="2" t="s">
        <v>12</v>
      </c>
      <c r="B17" s="2" t="s">
        <v>22</v>
      </c>
      <c r="C17" s="3">
        <f>364600046855/7088250300000</f>
        <v>5.1437242115307355E-2</v>
      </c>
      <c r="D17" s="2" t="s">
        <v>11</v>
      </c>
      <c r="E17" s="1" t="s">
        <v>849</v>
      </c>
    </row>
    <row r="18" spans="1:5" s="1" customFormat="1" ht="409.6" x14ac:dyDescent="0.15">
      <c r="A18" s="2" t="s">
        <v>12</v>
      </c>
      <c r="B18" s="2" t="s">
        <v>63</v>
      </c>
      <c r="C18" s="2" t="s">
        <v>64</v>
      </c>
      <c r="D18" s="2" t="s">
        <v>523</v>
      </c>
      <c r="E18" s="1" t="s">
        <v>844</v>
      </c>
    </row>
    <row r="19" spans="1:5" s="1" customFormat="1" ht="332" x14ac:dyDescent="0.15">
      <c r="A19" s="2" t="s">
        <v>12</v>
      </c>
      <c r="B19" s="2" t="s">
        <v>229</v>
      </c>
      <c r="C19" s="2" t="s">
        <v>524</v>
      </c>
      <c r="D19" s="2" t="s">
        <v>11</v>
      </c>
      <c r="E19" s="1" t="s">
        <v>807</v>
      </c>
    </row>
    <row r="20" spans="1:5" s="1" customFormat="1" ht="42" x14ac:dyDescent="0.15">
      <c r="A20" s="2" t="s">
        <v>231</v>
      </c>
      <c r="B20" s="2" t="s">
        <v>232</v>
      </c>
      <c r="C20" s="2" t="s">
        <v>525</v>
      </c>
      <c r="D20" s="2" t="s">
        <v>11</v>
      </c>
      <c r="E20" s="1" t="s">
        <v>904</v>
      </c>
    </row>
    <row r="21" spans="1:5" s="1" customFormat="1" ht="210" x14ac:dyDescent="0.15">
      <c r="A21" s="2" t="s">
        <v>231</v>
      </c>
      <c r="B21" s="2" t="s">
        <v>234</v>
      </c>
      <c r="C21" s="2" t="s">
        <v>526</v>
      </c>
      <c r="D21" s="2" t="s">
        <v>11</v>
      </c>
      <c r="E21" s="1" t="s">
        <v>808</v>
      </c>
    </row>
    <row r="22" spans="1:5" s="1" customFormat="1" ht="409.6" x14ac:dyDescent="0.15">
      <c r="A22" s="2" t="s">
        <v>231</v>
      </c>
      <c r="B22" s="2" t="s">
        <v>236</v>
      </c>
      <c r="C22" s="2" t="s">
        <v>64</v>
      </c>
      <c r="D22" s="2" t="s">
        <v>527</v>
      </c>
      <c r="E22" s="1" t="s">
        <v>905</v>
      </c>
    </row>
    <row r="23" spans="1:5" s="1" customFormat="1" ht="56" x14ac:dyDescent="0.15">
      <c r="A23" s="2" t="s">
        <v>231</v>
      </c>
      <c r="B23" s="2" t="s">
        <v>238</v>
      </c>
      <c r="C23" s="2" t="s">
        <v>239</v>
      </c>
      <c r="D23" s="2" t="s">
        <v>11</v>
      </c>
      <c r="E23" s="1" t="s">
        <v>906</v>
      </c>
    </row>
    <row r="24" spans="1:5" s="1" customFormat="1" ht="42" x14ac:dyDescent="0.15">
      <c r="A24" s="2" t="s">
        <v>231</v>
      </c>
      <c r="B24" s="2" t="s">
        <v>241</v>
      </c>
      <c r="C24" s="2" t="s">
        <v>252</v>
      </c>
      <c r="D24" s="2" t="s">
        <v>11</v>
      </c>
      <c r="E24" s="1" t="s">
        <v>904</v>
      </c>
    </row>
    <row r="25" spans="1:5" s="1" customFormat="1" ht="196" x14ac:dyDescent="0.15">
      <c r="A25" s="2" t="s">
        <v>231</v>
      </c>
      <c r="B25" s="2" t="s">
        <v>242</v>
      </c>
      <c r="C25" s="1" t="s">
        <v>788</v>
      </c>
      <c r="D25" s="2" t="s">
        <v>11</v>
      </c>
      <c r="E25" s="1" t="s">
        <v>789</v>
      </c>
    </row>
    <row r="26" spans="1:5" s="1" customFormat="1" ht="154" x14ac:dyDescent="0.15">
      <c r="A26" s="2" t="s">
        <v>243</v>
      </c>
      <c r="B26" s="2" t="s">
        <v>244</v>
      </c>
      <c r="C26" s="2" t="s">
        <v>528</v>
      </c>
      <c r="D26" s="2" t="s">
        <v>11</v>
      </c>
      <c r="E26" s="1" t="s">
        <v>809</v>
      </c>
    </row>
    <row r="27" spans="1:5" s="1" customFormat="1" ht="280" x14ac:dyDescent="0.15">
      <c r="A27" s="2" t="s">
        <v>243</v>
      </c>
      <c r="B27" s="2" t="s">
        <v>246</v>
      </c>
      <c r="C27" s="2" t="s">
        <v>529</v>
      </c>
      <c r="D27" s="2" t="s">
        <v>11</v>
      </c>
      <c r="E27" s="1" t="s">
        <v>810</v>
      </c>
    </row>
    <row r="28" spans="1:5" s="1" customFormat="1" ht="409.6" x14ac:dyDescent="0.15">
      <c r="A28" s="2" t="s">
        <v>243</v>
      </c>
      <c r="B28" s="2" t="s">
        <v>248</v>
      </c>
      <c r="C28" s="2" t="s">
        <v>64</v>
      </c>
      <c r="D28" s="2" t="s">
        <v>530</v>
      </c>
      <c r="E28" s="1" t="s">
        <v>907</v>
      </c>
    </row>
    <row r="29" spans="1:5" s="1" customFormat="1" ht="42" x14ac:dyDescent="0.15">
      <c r="A29" s="2" t="s">
        <v>243</v>
      </c>
      <c r="B29" s="2" t="s">
        <v>250</v>
      </c>
      <c r="C29" s="2" t="s">
        <v>16</v>
      </c>
      <c r="D29" s="2" t="s">
        <v>16</v>
      </c>
      <c r="E29" s="2" t="s">
        <v>16</v>
      </c>
    </row>
    <row r="30" spans="1:5" s="1" customFormat="1" ht="56" x14ac:dyDescent="0.15">
      <c r="A30" s="2" t="s">
        <v>243</v>
      </c>
      <c r="B30" s="2" t="s">
        <v>251</v>
      </c>
      <c r="C30" s="2" t="s">
        <v>167</v>
      </c>
      <c r="D30" s="2" t="s">
        <v>11</v>
      </c>
      <c r="E30" s="1" t="s">
        <v>908</v>
      </c>
    </row>
    <row r="31" spans="1:5" s="1" customFormat="1" ht="168" x14ac:dyDescent="0.15">
      <c r="A31" s="2" t="s">
        <v>243</v>
      </c>
      <c r="B31" s="2" t="s">
        <v>253</v>
      </c>
      <c r="C31" s="2" t="s">
        <v>531</v>
      </c>
      <c r="D31" s="2" t="s">
        <v>11</v>
      </c>
      <c r="E31" s="1" t="s">
        <v>748</v>
      </c>
    </row>
    <row r="32" spans="1:5" s="1" customFormat="1" x14ac:dyDescent="0.15"/>
    <row r="33" s="1" customFormat="1" x14ac:dyDescent="0.15"/>
  </sheetData>
  <conditionalFormatting sqref="K1:L1003 M1:O4 M6:O1003">
    <cfRule type="cellIs" dxfId="15" priority="1" operator="equal">
      <formula>"TRUE"</formula>
    </cfRule>
  </conditionalFormatting>
  <conditionalFormatting sqref="K1:L1003 M1:O4 M6:O1003">
    <cfRule type="cellIs" dxfId="14" priority="2" operator="equal">
      <formula>"FALSE"</formula>
    </cfRule>
  </conditionalFormatting>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outlinePr summaryBelow="0" summaryRight="0"/>
  </sheetPr>
  <dimension ref="A1:E1003"/>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708</v>
      </c>
      <c r="B1" s="1" t="s">
        <v>709</v>
      </c>
      <c r="C1" s="1" t="s">
        <v>710</v>
      </c>
    </row>
    <row r="2" spans="1:5" ht="14" x14ac:dyDescent="0.15">
      <c r="A2" s="1" t="s">
        <v>0</v>
      </c>
      <c r="B2" s="1" t="s">
        <v>1</v>
      </c>
      <c r="C2" s="2" t="s">
        <v>532</v>
      </c>
    </row>
    <row r="3" spans="1:5" x14ac:dyDescent="0.15">
      <c r="C3" s="2"/>
    </row>
    <row r="5" spans="1:5" ht="14" x14ac:dyDescent="0.15">
      <c r="A5" s="1" t="s">
        <v>3</v>
      </c>
      <c r="B5" s="1" t="s">
        <v>4</v>
      </c>
      <c r="C5" s="1" t="s">
        <v>5</v>
      </c>
      <c r="D5" s="1" t="s">
        <v>6</v>
      </c>
      <c r="E5" s="1" t="s">
        <v>7</v>
      </c>
    </row>
    <row r="6" spans="1:5" ht="70" x14ac:dyDescent="0.15">
      <c r="A6" s="2" t="s">
        <v>12</v>
      </c>
      <c r="B6" s="2" t="s">
        <v>39</v>
      </c>
      <c r="C6" s="2" t="s">
        <v>532</v>
      </c>
      <c r="D6" s="2" t="s">
        <v>533</v>
      </c>
      <c r="E6" s="1" t="s">
        <v>844</v>
      </c>
    </row>
    <row r="7" spans="1:5" ht="409.6" x14ac:dyDescent="0.15">
      <c r="A7" s="2" t="s">
        <v>12</v>
      </c>
      <c r="B7" s="2" t="s">
        <v>208</v>
      </c>
      <c r="C7" s="2" t="s">
        <v>534</v>
      </c>
      <c r="D7" s="2" t="s">
        <v>535</v>
      </c>
      <c r="E7" s="1" t="s">
        <v>845</v>
      </c>
    </row>
    <row r="8" spans="1:5" ht="293" x14ac:dyDescent="0.15">
      <c r="A8" s="2" t="s">
        <v>12</v>
      </c>
      <c r="B8" s="2" t="s">
        <v>211</v>
      </c>
      <c r="C8" s="2" t="s">
        <v>536</v>
      </c>
      <c r="D8" s="2" t="s">
        <v>537</v>
      </c>
      <c r="E8" s="1" t="s">
        <v>845</v>
      </c>
    </row>
    <row r="9" spans="1:5" ht="126" x14ac:dyDescent="0.15">
      <c r="A9" s="2" t="s">
        <v>12</v>
      </c>
      <c r="B9" s="2" t="s">
        <v>214</v>
      </c>
      <c r="C9" s="2" t="s">
        <v>64</v>
      </c>
      <c r="D9" s="2" t="s">
        <v>538</v>
      </c>
      <c r="E9" s="1" t="s">
        <v>900</v>
      </c>
    </row>
    <row r="10" spans="1:5" ht="14" x14ac:dyDescent="0.15">
      <c r="A10" s="2" t="s">
        <v>12</v>
      </c>
      <c r="B10" s="2" t="s">
        <v>13</v>
      </c>
      <c r="C10" s="1" t="s">
        <v>539</v>
      </c>
      <c r="D10" s="2" t="s">
        <v>11</v>
      </c>
      <c r="E10" s="1" t="s">
        <v>11</v>
      </c>
    </row>
    <row r="11" spans="1:5" ht="56" x14ac:dyDescent="0.15">
      <c r="A11" s="2" t="s">
        <v>12</v>
      </c>
      <c r="B11" s="2" t="s">
        <v>217</v>
      </c>
      <c r="C11" s="1" t="s">
        <v>540</v>
      </c>
      <c r="D11" s="2" t="s">
        <v>11</v>
      </c>
      <c r="E11" s="2" t="s">
        <v>11</v>
      </c>
    </row>
    <row r="12" spans="1:5" ht="358" x14ac:dyDescent="0.15">
      <c r="A12" s="2" t="s">
        <v>12</v>
      </c>
      <c r="B12" s="2" t="s">
        <v>218</v>
      </c>
      <c r="C12" s="1" t="s">
        <v>541</v>
      </c>
      <c r="D12" s="2" t="s">
        <v>542</v>
      </c>
      <c r="E12" s="1" t="s">
        <v>811</v>
      </c>
    </row>
    <row r="13" spans="1:5" ht="293" x14ac:dyDescent="0.15">
      <c r="A13" s="2" t="s">
        <v>12</v>
      </c>
      <c r="B13" s="2" t="s">
        <v>221</v>
      </c>
      <c r="C13" s="2" t="s">
        <v>543</v>
      </c>
      <c r="D13" s="2" t="s">
        <v>544</v>
      </c>
      <c r="E13" s="1" t="s">
        <v>812</v>
      </c>
    </row>
    <row r="14" spans="1:5" ht="210" x14ac:dyDescent="0.15">
      <c r="A14" s="2" t="s">
        <v>12</v>
      </c>
      <c r="B14" s="2" t="s">
        <v>223</v>
      </c>
      <c r="C14" s="2" t="s">
        <v>545</v>
      </c>
      <c r="D14" s="2" t="s">
        <v>546</v>
      </c>
      <c r="E14" s="1" t="s">
        <v>813</v>
      </c>
    </row>
    <row r="15" spans="1:5" ht="42" x14ac:dyDescent="0.15">
      <c r="A15" s="2" t="s">
        <v>12</v>
      </c>
      <c r="B15" s="2" t="s">
        <v>20</v>
      </c>
      <c r="C15" s="2" t="s">
        <v>547</v>
      </c>
      <c r="D15" s="2" t="s">
        <v>11</v>
      </c>
      <c r="E15" s="1" t="s">
        <v>893</v>
      </c>
    </row>
    <row r="16" spans="1:5" ht="42" x14ac:dyDescent="0.15">
      <c r="A16" s="2" t="s">
        <v>12</v>
      </c>
      <c r="B16" s="2" t="s">
        <v>227</v>
      </c>
      <c r="C16" s="3">
        <f>15028490017/1463088739020</f>
        <v>1.0271755646937943E-2</v>
      </c>
      <c r="D16" s="2" t="s">
        <v>11</v>
      </c>
      <c r="E16" s="1" t="s">
        <v>893</v>
      </c>
    </row>
    <row r="17" spans="1:5" ht="42" x14ac:dyDescent="0.15">
      <c r="A17" s="2" t="s">
        <v>12</v>
      </c>
      <c r="B17" s="2" t="s">
        <v>22</v>
      </c>
      <c r="C17" s="3">
        <f>15028490017/7088250300000</f>
        <v>2.120197422627697E-3</v>
      </c>
      <c r="D17" s="2" t="s">
        <v>11</v>
      </c>
      <c r="E17" s="1" t="s">
        <v>893</v>
      </c>
    </row>
    <row r="18" spans="1:5" ht="409.6" x14ac:dyDescent="0.15">
      <c r="A18" s="2" t="s">
        <v>12</v>
      </c>
      <c r="B18" s="2" t="s">
        <v>63</v>
      </c>
      <c r="C18" s="2" t="s">
        <v>64</v>
      </c>
      <c r="D18" s="2" t="s">
        <v>548</v>
      </c>
      <c r="E18" s="1" t="s">
        <v>844</v>
      </c>
    </row>
    <row r="19" spans="1:5" ht="409.6" x14ac:dyDescent="0.15">
      <c r="A19" s="2" t="s">
        <v>12</v>
      </c>
      <c r="B19" s="2" t="s">
        <v>229</v>
      </c>
      <c r="C19" s="2" t="s">
        <v>549</v>
      </c>
      <c r="D19" s="2" t="s">
        <v>11</v>
      </c>
      <c r="E19" s="1" t="s">
        <v>814</v>
      </c>
    </row>
    <row r="20" spans="1:5" ht="56" x14ac:dyDescent="0.15">
      <c r="A20" s="2" t="s">
        <v>231</v>
      </c>
      <c r="B20" s="2" t="s">
        <v>232</v>
      </c>
      <c r="C20" s="2" t="s">
        <v>550</v>
      </c>
      <c r="D20" s="2" t="s">
        <v>11</v>
      </c>
      <c r="E20" s="1" t="s">
        <v>901</v>
      </c>
    </row>
    <row r="21" spans="1:5" ht="112" x14ac:dyDescent="0.15">
      <c r="A21" s="2" t="s">
        <v>231</v>
      </c>
      <c r="B21" s="2" t="s">
        <v>234</v>
      </c>
      <c r="C21" s="2" t="s">
        <v>289</v>
      </c>
      <c r="D21" s="2" t="s">
        <v>11</v>
      </c>
      <c r="E21" s="1" t="s">
        <v>815</v>
      </c>
    </row>
    <row r="22" spans="1:5" ht="409.6" x14ac:dyDescent="0.15">
      <c r="A22" s="2" t="s">
        <v>231</v>
      </c>
      <c r="B22" s="2" t="s">
        <v>236</v>
      </c>
      <c r="C22" s="2" t="s">
        <v>64</v>
      </c>
      <c r="D22" s="2" t="s">
        <v>551</v>
      </c>
      <c r="E22" s="1" t="s">
        <v>901</v>
      </c>
    </row>
    <row r="23" spans="1:5" ht="42" x14ac:dyDescent="0.15">
      <c r="A23" s="2" t="s">
        <v>231</v>
      </c>
      <c r="B23" s="2" t="s">
        <v>238</v>
      </c>
      <c r="C23" s="2" t="s">
        <v>16</v>
      </c>
      <c r="D23" s="2" t="s">
        <v>16</v>
      </c>
      <c r="E23" s="2" t="s">
        <v>16</v>
      </c>
    </row>
    <row r="24" spans="1:5" ht="56" x14ac:dyDescent="0.15">
      <c r="A24" s="2" t="s">
        <v>231</v>
      </c>
      <c r="B24" s="2" t="s">
        <v>241</v>
      </c>
      <c r="C24" s="2" t="s">
        <v>252</v>
      </c>
      <c r="D24" s="2" t="s">
        <v>11</v>
      </c>
      <c r="E24" s="1" t="s">
        <v>901</v>
      </c>
    </row>
    <row r="25" spans="1:5" ht="196" x14ac:dyDescent="0.15">
      <c r="A25" s="2" t="s">
        <v>231</v>
      </c>
      <c r="B25" s="2" t="s">
        <v>242</v>
      </c>
      <c r="C25" s="1" t="s">
        <v>785</v>
      </c>
      <c r="D25" s="2" t="s">
        <v>11</v>
      </c>
      <c r="E25" s="1" t="s">
        <v>753</v>
      </c>
    </row>
    <row r="26" spans="1:5" x14ac:dyDescent="0.15">
      <c r="A26" s="2"/>
      <c r="B26" s="2"/>
      <c r="C26" s="2"/>
      <c r="D26" s="2"/>
      <c r="E26" s="2"/>
    </row>
    <row r="27" spans="1:5" x14ac:dyDescent="0.15">
      <c r="B27" s="2"/>
    </row>
    <row r="28" spans="1:5" x14ac:dyDescent="0.15">
      <c r="B28" s="2"/>
    </row>
    <row r="29" spans="1:5" x14ac:dyDescent="0.15">
      <c r="B29" s="2"/>
    </row>
    <row r="30" spans="1:5" x14ac:dyDescent="0.15">
      <c r="B30" s="2"/>
    </row>
    <row r="31" spans="1:5" x14ac:dyDescent="0.15">
      <c r="B31" s="2"/>
    </row>
    <row r="33" s="1" customFormat="1" x14ac:dyDescent="0.15"/>
    <row r="34" s="1" customFormat="1" x14ac:dyDescent="0.15"/>
    <row r="35" s="1" customFormat="1" x14ac:dyDescent="0.15"/>
    <row r="36" s="1" customFormat="1" x14ac:dyDescent="0.15"/>
    <row r="37" s="1" customFormat="1" x14ac:dyDescent="0.15"/>
    <row r="38" s="1" customFormat="1" x14ac:dyDescent="0.15"/>
    <row r="39" s="1" customFormat="1" x14ac:dyDescent="0.15"/>
    <row r="40" s="1" customFormat="1" x14ac:dyDescent="0.15"/>
    <row r="41" s="1" customFormat="1" x14ac:dyDescent="0.15"/>
    <row r="42" s="1" customFormat="1" x14ac:dyDescent="0.15"/>
    <row r="43" s="1" customFormat="1" x14ac:dyDescent="0.15"/>
    <row r="44" s="1" customFormat="1" x14ac:dyDescent="0.15"/>
    <row r="45" s="1" customFormat="1" x14ac:dyDescent="0.15"/>
    <row r="46" s="1" customFormat="1" x14ac:dyDescent="0.15"/>
    <row r="47" s="1" customFormat="1" x14ac:dyDescent="0.15"/>
    <row r="48" s="1" customFormat="1" x14ac:dyDescent="0.15"/>
    <row r="49" s="1" customFormat="1" x14ac:dyDescent="0.15"/>
    <row r="50" s="1" customFormat="1" x14ac:dyDescent="0.15"/>
    <row r="51" s="1" customFormat="1" x14ac:dyDescent="0.15"/>
    <row r="52" s="1" customFormat="1" x14ac:dyDescent="0.15"/>
    <row r="53" s="1" customFormat="1" x14ac:dyDescent="0.15"/>
    <row r="54" s="1" customFormat="1" x14ac:dyDescent="0.15"/>
    <row r="55" s="1" customFormat="1" x14ac:dyDescent="0.15"/>
    <row r="56" s="1" customFormat="1" x14ac:dyDescent="0.15"/>
    <row r="57" s="1" customFormat="1" x14ac:dyDescent="0.15"/>
    <row r="58" s="1" customFormat="1" x14ac:dyDescent="0.15"/>
    <row r="59" s="1" customFormat="1" x14ac:dyDescent="0.15"/>
    <row r="60" s="1" customFormat="1" x14ac:dyDescent="0.15"/>
    <row r="61" s="1" customFormat="1" x14ac:dyDescent="0.15"/>
    <row r="62" s="1" customFormat="1" x14ac:dyDescent="0.15"/>
    <row r="63" s="1" customFormat="1" x14ac:dyDescent="0.15"/>
    <row r="64" s="1" customFormat="1" x14ac:dyDescent="0.15"/>
    <row r="65" s="1" customFormat="1" x14ac:dyDescent="0.15"/>
    <row r="66" s="1" customFormat="1" x14ac:dyDescent="0.15"/>
    <row r="67" s="1" customFormat="1" x14ac:dyDescent="0.15"/>
    <row r="68" s="1" customFormat="1" x14ac:dyDescent="0.15"/>
    <row r="69" s="1" customFormat="1" x14ac:dyDescent="0.15"/>
    <row r="70" s="1" customFormat="1" x14ac:dyDescent="0.15"/>
    <row r="71" s="1" customFormat="1" x14ac:dyDescent="0.15"/>
    <row r="72" s="1" customFormat="1" x14ac:dyDescent="0.15"/>
    <row r="73" s="1" customFormat="1" x14ac:dyDescent="0.15"/>
    <row r="74" s="1" customFormat="1" x14ac:dyDescent="0.15"/>
    <row r="75" s="1" customFormat="1" x14ac:dyDescent="0.15"/>
    <row r="76" s="1" customFormat="1" x14ac:dyDescent="0.15"/>
    <row r="77" s="1" customFormat="1" x14ac:dyDescent="0.15"/>
    <row r="78" s="1" customFormat="1" x14ac:dyDescent="0.15"/>
    <row r="79" s="1" customFormat="1" x14ac:dyDescent="0.15"/>
    <row r="80" s="1" customFormat="1" x14ac:dyDescent="0.15"/>
    <row r="81" s="1" customFormat="1" x14ac:dyDescent="0.15"/>
    <row r="82" s="1" customFormat="1" x14ac:dyDescent="0.15"/>
    <row r="83" s="1" customFormat="1" x14ac:dyDescent="0.15"/>
    <row r="84" s="1" customFormat="1" x14ac:dyDescent="0.15"/>
    <row r="85" s="1" customFormat="1" x14ac:dyDescent="0.15"/>
    <row r="86" s="1" customFormat="1" x14ac:dyDescent="0.15"/>
    <row r="87" s="1" customFormat="1" x14ac:dyDescent="0.15"/>
    <row r="88" s="1" customFormat="1" x14ac:dyDescent="0.15"/>
    <row r="89" s="1" customFormat="1" x14ac:dyDescent="0.15"/>
    <row r="90" s="1" customFormat="1" x14ac:dyDescent="0.15"/>
    <row r="91" s="1" customFormat="1" x14ac:dyDescent="0.15"/>
    <row r="92" s="1" customFormat="1" x14ac:dyDescent="0.15"/>
    <row r="93" s="1" customFormat="1" x14ac:dyDescent="0.15"/>
    <row r="94" s="1" customFormat="1" x14ac:dyDescent="0.15"/>
    <row r="95" s="1" customFormat="1" x14ac:dyDescent="0.15"/>
    <row r="96" s="1" customFormat="1" x14ac:dyDescent="0.15"/>
    <row r="97" s="1" customFormat="1" x14ac:dyDescent="0.15"/>
    <row r="98" s="1" customFormat="1" x14ac:dyDescent="0.15"/>
    <row r="99" s="1" customFormat="1" x14ac:dyDescent="0.15"/>
    <row r="100" s="1" customFormat="1" x14ac:dyDescent="0.15"/>
    <row r="101" s="1" customFormat="1" x14ac:dyDescent="0.15"/>
    <row r="102" s="1" customFormat="1" x14ac:dyDescent="0.15"/>
    <row r="103" s="1" customFormat="1" x14ac:dyDescent="0.15"/>
    <row r="104" s="1" customFormat="1" x14ac:dyDescent="0.15"/>
    <row r="105" s="1" customFormat="1" x14ac:dyDescent="0.15"/>
    <row r="106" s="1" customFormat="1" x14ac:dyDescent="0.15"/>
    <row r="107" s="1" customFormat="1" x14ac:dyDescent="0.15"/>
    <row r="108" s="1" customFormat="1" x14ac:dyDescent="0.15"/>
    <row r="109" s="1" customFormat="1" x14ac:dyDescent="0.15"/>
    <row r="110" s="1" customFormat="1" x14ac:dyDescent="0.15"/>
    <row r="111" s="1" customFormat="1" x14ac:dyDescent="0.15"/>
    <row r="112" s="1" customFormat="1" x14ac:dyDescent="0.15"/>
    <row r="113" s="1" customFormat="1" x14ac:dyDescent="0.15"/>
    <row r="114" s="1" customFormat="1" x14ac:dyDescent="0.15"/>
    <row r="115" s="1" customFormat="1" x14ac:dyDescent="0.15"/>
    <row r="116" s="1" customFormat="1" x14ac:dyDescent="0.15"/>
    <row r="117" s="1" customFormat="1" x14ac:dyDescent="0.15"/>
    <row r="118" s="1" customFormat="1" x14ac:dyDescent="0.15"/>
    <row r="119" s="1" customFormat="1" x14ac:dyDescent="0.15"/>
    <row r="120" s="1" customFormat="1" x14ac:dyDescent="0.15"/>
    <row r="121" s="1" customFormat="1" x14ac:dyDescent="0.15"/>
    <row r="122" s="1" customFormat="1" x14ac:dyDescent="0.15"/>
    <row r="123" s="1" customFormat="1" x14ac:dyDescent="0.15"/>
    <row r="124" s="1" customFormat="1" x14ac:dyDescent="0.15"/>
    <row r="125" s="1" customFormat="1" x14ac:dyDescent="0.15"/>
    <row r="126" s="1" customFormat="1" x14ac:dyDescent="0.15"/>
    <row r="127" s="1" customFormat="1" x14ac:dyDescent="0.15"/>
    <row r="128" s="1" customFormat="1" x14ac:dyDescent="0.15"/>
    <row r="129" s="1" customFormat="1" x14ac:dyDescent="0.15"/>
    <row r="130" s="1" customFormat="1" x14ac:dyDescent="0.15"/>
    <row r="131" s="1" customFormat="1" x14ac:dyDescent="0.15"/>
    <row r="132" s="1" customFormat="1" x14ac:dyDescent="0.15"/>
    <row r="133" s="1" customFormat="1" x14ac:dyDescent="0.15"/>
    <row r="134" s="1" customFormat="1" x14ac:dyDescent="0.15"/>
    <row r="135" s="1" customFormat="1" x14ac:dyDescent="0.15"/>
    <row r="136" s="1" customFormat="1" x14ac:dyDescent="0.15"/>
    <row r="137" s="1" customFormat="1" x14ac:dyDescent="0.15"/>
    <row r="138" s="1" customFormat="1" x14ac:dyDescent="0.15"/>
    <row r="139" s="1" customFormat="1" x14ac:dyDescent="0.15"/>
    <row r="140" s="1" customFormat="1" x14ac:dyDescent="0.15"/>
    <row r="141" s="1" customFormat="1" x14ac:dyDescent="0.15"/>
    <row r="142" s="1" customFormat="1" x14ac:dyDescent="0.15"/>
    <row r="143" s="1" customFormat="1" x14ac:dyDescent="0.15"/>
    <row r="144" s="1" customFormat="1" x14ac:dyDescent="0.15"/>
    <row r="145" s="1" customFormat="1" x14ac:dyDescent="0.15"/>
    <row r="146" s="1" customFormat="1" x14ac:dyDescent="0.15"/>
    <row r="147" s="1" customFormat="1" x14ac:dyDescent="0.15"/>
    <row r="148" s="1" customFormat="1" x14ac:dyDescent="0.15"/>
    <row r="149" s="1" customFormat="1" x14ac:dyDescent="0.15"/>
    <row r="150" s="1" customFormat="1" x14ac:dyDescent="0.15"/>
    <row r="151" s="1" customFormat="1" x14ac:dyDescent="0.15"/>
    <row r="152" s="1" customFormat="1" x14ac:dyDescent="0.15"/>
    <row r="153" s="1" customFormat="1" x14ac:dyDescent="0.15"/>
    <row r="154" s="1" customFormat="1" x14ac:dyDescent="0.15"/>
    <row r="155" s="1" customFormat="1" x14ac:dyDescent="0.15"/>
    <row r="156" s="1" customFormat="1" x14ac:dyDescent="0.15"/>
    <row r="157" s="1" customFormat="1" x14ac:dyDescent="0.15"/>
    <row r="158" s="1" customFormat="1" x14ac:dyDescent="0.15"/>
    <row r="159" s="1" customFormat="1" x14ac:dyDescent="0.15"/>
    <row r="160" s="1" customFormat="1" x14ac:dyDescent="0.15"/>
    <row r="161" s="1" customFormat="1" x14ac:dyDescent="0.15"/>
    <row r="162" s="1" customFormat="1" x14ac:dyDescent="0.15"/>
    <row r="163" s="1" customFormat="1" x14ac:dyDescent="0.15"/>
    <row r="164" s="1" customFormat="1" x14ac:dyDescent="0.15"/>
    <row r="165" s="1" customFormat="1" x14ac:dyDescent="0.15"/>
    <row r="166" s="1" customFormat="1" x14ac:dyDescent="0.15"/>
    <row r="167" s="1" customFormat="1" x14ac:dyDescent="0.15"/>
    <row r="168" s="1" customFormat="1" x14ac:dyDescent="0.15"/>
    <row r="169" s="1" customFormat="1" x14ac:dyDescent="0.15"/>
    <row r="170" s="1" customFormat="1" x14ac:dyDescent="0.15"/>
    <row r="171" s="1" customFormat="1" x14ac:dyDescent="0.15"/>
    <row r="172" s="1" customFormat="1" x14ac:dyDescent="0.15"/>
    <row r="173" s="1" customFormat="1" x14ac:dyDescent="0.15"/>
    <row r="174" s="1" customFormat="1" x14ac:dyDescent="0.15"/>
    <row r="175" s="1" customFormat="1" x14ac:dyDescent="0.15"/>
    <row r="176" s="1" customFormat="1" x14ac:dyDescent="0.15"/>
    <row r="177" s="1" customFormat="1" x14ac:dyDescent="0.15"/>
    <row r="178" s="1" customFormat="1" x14ac:dyDescent="0.15"/>
    <row r="179" s="1" customFormat="1" x14ac:dyDescent="0.15"/>
    <row r="180" s="1" customFormat="1" x14ac:dyDescent="0.15"/>
    <row r="181" s="1" customFormat="1" x14ac:dyDescent="0.15"/>
    <row r="182" s="1" customFormat="1" x14ac:dyDescent="0.15"/>
    <row r="183" s="1" customFormat="1" x14ac:dyDescent="0.15"/>
    <row r="184" s="1" customFormat="1" x14ac:dyDescent="0.15"/>
    <row r="185" s="1" customFormat="1" x14ac:dyDescent="0.15"/>
    <row r="186" s="1" customFormat="1" x14ac:dyDescent="0.15"/>
    <row r="187" s="1" customFormat="1" x14ac:dyDescent="0.15"/>
    <row r="188" s="1" customFormat="1" x14ac:dyDescent="0.15"/>
    <row r="189" s="1" customFormat="1" x14ac:dyDescent="0.15"/>
    <row r="190" s="1" customFormat="1" x14ac:dyDescent="0.15"/>
    <row r="191" s="1" customFormat="1" x14ac:dyDescent="0.15"/>
    <row r="192" s="1" customFormat="1" x14ac:dyDescent="0.15"/>
    <row r="193" s="1" customFormat="1" x14ac:dyDescent="0.15"/>
    <row r="194" s="1" customFormat="1" x14ac:dyDescent="0.15"/>
    <row r="195" s="1" customFormat="1" x14ac:dyDescent="0.15"/>
    <row r="196" s="1" customFormat="1" x14ac:dyDescent="0.15"/>
    <row r="197" s="1" customFormat="1" x14ac:dyDescent="0.15"/>
    <row r="198" s="1" customFormat="1" x14ac:dyDescent="0.15"/>
    <row r="199" s="1" customFormat="1" x14ac:dyDescent="0.15"/>
    <row r="200" s="1" customFormat="1" x14ac:dyDescent="0.15"/>
    <row r="201" s="1" customFormat="1" x14ac:dyDescent="0.15"/>
    <row r="202" s="1" customFormat="1" x14ac:dyDescent="0.15"/>
    <row r="203" s="1" customFormat="1" x14ac:dyDescent="0.15"/>
    <row r="204" s="1" customFormat="1" x14ac:dyDescent="0.15"/>
    <row r="205" s="1" customFormat="1" x14ac:dyDescent="0.15"/>
    <row r="206" s="1" customFormat="1" x14ac:dyDescent="0.15"/>
    <row r="207" s="1" customFormat="1" x14ac:dyDescent="0.15"/>
    <row r="208" s="1" customFormat="1" x14ac:dyDescent="0.15"/>
    <row r="209" s="1" customFormat="1" x14ac:dyDescent="0.15"/>
    <row r="210" s="1" customFormat="1" x14ac:dyDescent="0.15"/>
    <row r="211" s="1" customFormat="1" x14ac:dyDescent="0.15"/>
    <row r="212" s="1" customFormat="1" x14ac:dyDescent="0.15"/>
    <row r="213" s="1" customFormat="1" x14ac:dyDescent="0.15"/>
    <row r="214" s="1" customFormat="1" x14ac:dyDescent="0.15"/>
    <row r="215" s="1" customFormat="1" x14ac:dyDescent="0.15"/>
    <row r="216" s="1" customFormat="1" x14ac:dyDescent="0.15"/>
    <row r="217" s="1" customFormat="1" x14ac:dyDescent="0.15"/>
    <row r="218" s="1" customFormat="1" x14ac:dyDescent="0.15"/>
    <row r="219" s="1" customFormat="1" x14ac:dyDescent="0.15"/>
    <row r="220" s="1" customFormat="1" x14ac:dyDescent="0.15"/>
    <row r="221" s="1" customFormat="1" x14ac:dyDescent="0.15"/>
    <row r="222" s="1" customFormat="1" x14ac:dyDescent="0.15"/>
    <row r="223" s="1" customFormat="1" x14ac:dyDescent="0.15"/>
    <row r="224" s="1" customFormat="1" x14ac:dyDescent="0.15"/>
    <row r="225" s="1" customFormat="1" x14ac:dyDescent="0.15"/>
    <row r="226" s="1" customFormat="1" x14ac:dyDescent="0.15"/>
    <row r="227" s="1" customFormat="1" x14ac:dyDescent="0.15"/>
    <row r="228" s="1" customFormat="1" x14ac:dyDescent="0.15"/>
    <row r="229" s="1" customFormat="1" x14ac:dyDescent="0.15"/>
    <row r="230" s="1" customFormat="1" x14ac:dyDescent="0.15"/>
    <row r="231" s="1" customFormat="1" x14ac:dyDescent="0.15"/>
    <row r="232" s="1" customFormat="1" x14ac:dyDescent="0.15"/>
    <row r="233" s="1" customFormat="1" x14ac:dyDescent="0.15"/>
    <row r="234" s="1" customFormat="1" x14ac:dyDescent="0.15"/>
    <row r="235" s="1" customFormat="1" x14ac:dyDescent="0.15"/>
    <row r="236" s="1" customFormat="1" x14ac:dyDescent="0.15"/>
    <row r="237" s="1" customFormat="1" x14ac:dyDescent="0.15"/>
    <row r="238" s="1" customFormat="1" x14ac:dyDescent="0.15"/>
    <row r="239" s="1" customFormat="1" x14ac:dyDescent="0.15"/>
    <row r="240" s="1" customFormat="1" x14ac:dyDescent="0.15"/>
    <row r="241" s="1" customFormat="1" x14ac:dyDescent="0.15"/>
    <row r="242" s="1" customFormat="1" x14ac:dyDescent="0.15"/>
    <row r="243" s="1" customFormat="1" x14ac:dyDescent="0.15"/>
    <row r="244" s="1" customFormat="1" x14ac:dyDescent="0.15"/>
    <row r="245" s="1" customFormat="1" x14ac:dyDescent="0.15"/>
    <row r="246" s="1" customFormat="1" x14ac:dyDescent="0.15"/>
    <row r="247" s="1" customFormat="1" x14ac:dyDescent="0.15"/>
    <row r="248" s="1" customFormat="1" x14ac:dyDescent="0.15"/>
    <row r="249" s="1" customFormat="1" x14ac:dyDescent="0.15"/>
    <row r="250" s="1" customFormat="1" x14ac:dyDescent="0.15"/>
    <row r="251" s="1" customFormat="1" x14ac:dyDescent="0.15"/>
    <row r="252" s="1" customFormat="1" x14ac:dyDescent="0.15"/>
    <row r="253" s="1" customFormat="1" x14ac:dyDescent="0.15"/>
    <row r="254" s="1" customFormat="1" x14ac:dyDescent="0.15"/>
    <row r="255" s="1" customFormat="1" x14ac:dyDescent="0.15"/>
    <row r="256" s="1" customFormat="1" x14ac:dyDescent="0.15"/>
    <row r="257" s="1" customFormat="1" x14ac:dyDescent="0.15"/>
    <row r="258" s="1" customFormat="1" x14ac:dyDescent="0.15"/>
    <row r="259" s="1" customFormat="1" x14ac:dyDescent="0.15"/>
    <row r="260" s="1" customFormat="1" x14ac:dyDescent="0.15"/>
    <row r="261" s="1" customFormat="1" x14ac:dyDescent="0.15"/>
    <row r="262" s="1" customFormat="1" x14ac:dyDescent="0.15"/>
    <row r="263" s="1" customFormat="1" x14ac:dyDescent="0.15"/>
    <row r="264" s="1" customFormat="1" x14ac:dyDescent="0.15"/>
    <row r="265" s="1" customFormat="1" x14ac:dyDescent="0.15"/>
    <row r="266" s="1" customFormat="1" x14ac:dyDescent="0.15"/>
    <row r="267" s="1" customFormat="1" x14ac:dyDescent="0.15"/>
    <row r="268" s="1" customFormat="1" x14ac:dyDescent="0.15"/>
    <row r="269" s="1" customFormat="1" x14ac:dyDescent="0.15"/>
    <row r="270" s="1" customFormat="1" x14ac:dyDescent="0.15"/>
    <row r="271" s="1" customFormat="1" x14ac:dyDescent="0.15"/>
    <row r="272" s="1" customFormat="1" x14ac:dyDescent="0.15"/>
    <row r="273" s="1" customFormat="1" x14ac:dyDescent="0.15"/>
    <row r="274" s="1" customFormat="1" x14ac:dyDescent="0.15"/>
    <row r="275" s="1" customFormat="1" x14ac:dyDescent="0.15"/>
    <row r="276" s="1" customFormat="1" x14ac:dyDescent="0.15"/>
    <row r="277" s="1" customFormat="1" x14ac:dyDescent="0.15"/>
    <row r="278" s="1" customFormat="1" x14ac:dyDescent="0.15"/>
    <row r="279" s="1" customFormat="1" x14ac:dyDescent="0.15"/>
    <row r="280" s="1" customFormat="1" x14ac:dyDescent="0.15"/>
    <row r="281" s="1" customFormat="1" x14ac:dyDescent="0.15"/>
    <row r="282" s="1" customFormat="1" x14ac:dyDescent="0.15"/>
    <row r="283" s="1" customFormat="1" x14ac:dyDescent="0.15"/>
    <row r="284" s="1" customFormat="1" x14ac:dyDescent="0.15"/>
    <row r="285" s="1" customFormat="1" x14ac:dyDescent="0.15"/>
    <row r="286" s="1" customFormat="1" x14ac:dyDescent="0.15"/>
    <row r="287" s="1" customFormat="1" x14ac:dyDescent="0.15"/>
    <row r="288" s="1" customFormat="1" x14ac:dyDescent="0.15"/>
    <row r="289" s="1" customFormat="1" x14ac:dyDescent="0.15"/>
    <row r="290" s="1" customFormat="1" x14ac:dyDescent="0.15"/>
    <row r="291" s="1" customFormat="1" x14ac:dyDescent="0.15"/>
    <row r="292" s="1" customFormat="1" x14ac:dyDescent="0.15"/>
    <row r="293" s="1" customFormat="1" x14ac:dyDescent="0.15"/>
    <row r="294" s="1" customFormat="1" x14ac:dyDescent="0.15"/>
    <row r="295" s="1" customFormat="1" x14ac:dyDescent="0.15"/>
    <row r="296" s="1" customFormat="1" x14ac:dyDescent="0.15"/>
    <row r="297" s="1" customFormat="1" x14ac:dyDescent="0.15"/>
    <row r="298" s="1" customFormat="1" x14ac:dyDescent="0.15"/>
    <row r="299" s="1" customFormat="1" x14ac:dyDescent="0.15"/>
    <row r="300" s="1" customFormat="1" x14ac:dyDescent="0.15"/>
    <row r="301" s="1" customFormat="1" x14ac:dyDescent="0.15"/>
    <row r="302" s="1" customFormat="1" x14ac:dyDescent="0.15"/>
    <row r="303" s="1" customFormat="1" x14ac:dyDescent="0.15"/>
    <row r="304" s="1" customFormat="1" x14ac:dyDescent="0.15"/>
    <row r="305" s="1" customFormat="1" x14ac:dyDescent="0.15"/>
    <row r="306" s="1" customFormat="1" x14ac:dyDescent="0.15"/>
    <row r="307" s="1" customFormat="1" x14ac:dyDescent="0.15"/>
    <row r="308" s="1" customFormat="1" x14ac:dyDescent="0.15"/>
    <row r="309" s="1" customFormat="1" x14ac:dyDescent="0.15"/>
    <row r="310" s="1" customFormat="1" x14ac:dyDescent="0.15"/>
    <row r="311" s="1" customFormat="1" x14ac:dyDescent="0.15"/>
    <row r="312" s="1" customFormat="1" x14ac:dyDescent="0.15"/>
    <row r="313" s="1" customFormat="1" x14ac:dyDescent="0.15"/>
    <row r="314" s="1" customFormat="1" x14ac:dyDescent="0.15"/>
    <row r="315" s="1" customFormat="1" x14ac:dyDescent="0.15"/>
    <row r="316" s="1" customFormat="1" x14ac:dyDescent="0.15"/>
    <row r="317" s="1" customFormat="1" x14ac:dyDescent="0.15"/>
    <row r="318" s="1" customFormat="1" x14ac:dyDescent="0.15"/>
    <row r="319" s="1" customFormat="1" x14ac:dyDescent="0.15"/>
    <row r="320" s="1" customFormat="1" x14ac:dyDescent="0.15"/>
    <row r="321" s="1" customFormat="1" x14ac:dyDescent="0.15"/>
    <row r="322" s="1" customFormat="1" x14ac:dyDescent="0.15"/>
    <row r="323" s="1" customFormat="1" x14ac:dyDescent="0.15"/>
    <row r="324" s="1" customFormat="1" x14ac:dyDescent="0.15"/>
    <row r="325" s="1" customFormat="1" x14ac:dyDescent="0.15"/>
    <row r="326" s="1" customFormat="1" x14ac:dyDescent="0.15"/>
    <row r="327" s="1" customFormat="1" x14ac:dyDescent="0.15"/>
    <row r="328" s="1" customFormat="1" x14ac:dyDescent="0.15"/>
    <row r="329" s="1" customFormat="1" x14ac:dyDescent="0.15"/>
    <row r="330" s="1" customFormat="1" x14ac:dyDescent="0.15"/>
    <row r="331" s="1" customFormat="1" x14ac:dyDescent="0.15"/>
    <row r="332" s="1" customFormat="1" x14ac:dyDescent="0.15"/>
    <row r="333" s="1" customFormat="1" x14ac:dyDescent="0.15"/>
    <row r="334" s="1" customFormat="1" x14ac:dyDescent="0.15"/>
    <row r="335" s="1" customFormat="1" x14ac:dyDescent="0.15"/>
    <row r="336" s="1" customFormat="1" x14ac:dyDescent="0.15"/>
    <row r="337" s="1" customFormat="1" x14ac:dyDescent="0.15"/>
    <row r="338" s="1" customFormat="1" x14ac:dyDescent="0.15"/>
    <row r="339" s="1" customFormat="1" x14ac:dyDescent="0.15"/>
    <row r="340" s="1" customFormat="1" x14ac:dyDescent="0.15"/>
    <row r="341" s="1" customFormat="1" x14ac:dyDescent="0.15"/>
    <row r="342" s="1" customFormat="1" x14ac:dyDescent="0.15"/>
    <row r="343" s="1" customFormat="1" x14ac:dyDescent="0.15"/>
    <row r="344" s="1" customFormat="1" x14ac:dyDescent="0.15"/>
    <row r="345" s="1" customFormat="1" x14ac:dyDescent="0.15"/>
    <row r="346" s="1" customFormat="1" x14ac:dyDescent="0.15"/>
    <row r="347" s="1" customFormat="1" x14ac:dyDescent="0.15"/>
    <row r="348" s="1" customFormat="1" x14ac:dyDescent="0.15"/>
    <row r="349" s="1" customFormat="1" x14ac:dyDescent="0.15"/>
    <row r="350" s="1" customFormat="1" x14ac:dyDescent="0.15"/>
    <row r="351" s="1" customFormat="1" x14ac:dyDescent="0.15"/>
    <row r="352" s="1" customFormat="1" x14ac:dyDescent="0.15"/>
    <row r="353" s="1" customFormat="1" x14ac:dyDescent="0.15"/>
    <row r="354" s="1" customFormat="1" x14ac:dyDescent="0.15"/>
    <row r="355" s="1" customFormat="1" x14ac:dyDescent="0.15"/>
    <row r="356" s="1" customFormat="1" x14ac:dyDescent="0.15"/>
    <row r="357" s="1" customFormat="1" x14ac:dyDescent="0.15"/>
    <row r="358" s="1" customFormat="1" x14ac:dyDescent="0.15"/>
    <row r="359" s="1" customFormat="1" x14ac:dyDescent="0.15"/>
    <row r="360" s="1" customFormat="1" x14ac:dyDescent="0.15"/>
    <row r="361" s="1" customFormat="1" x14ac:dyDescent="0.15"/>
    <row r="362" s="1" customFormat="1" x14ac:dyDescent="0.15"/>
    <row r="363" s="1" customFormat="1" x14ac:dyDescent="0.15"/>
    <row r="364" s="1" customFormat="1" x14ac:dyDescent="0.15"/>
    <row r="365" s="1" customFormat="1" x14ac:dyDescent="0.15"/>
    <row r="366" s="1" customFormat="1" x14ac:dyDescent="0.15"/>
    <row r="367" s="1" customFormat="1" x14ac:dyDescent="0.15"/>
    <row r="368" s="1" customFormat="1" x14ac:dyDescent="0.15"/>
    <row r="369" s="1" customFormat="1" x14ac:dyDescent="0.15"/>
    <row r="370" s="1" customFormat="1" x14ac:dyDescent="0.15"/>
    <row r="371" s="1" customFormat="1" x14ac:dyDescent="0.15"/>
    <row r="372" s="1" customFormat="1" x14ac:dyDescent="0.15"/>
    <row r="373" s="1" customFormat="1" x14ac:dyDescent="0.15"/>
    <row r="374" s="1" customFormat="1" x14ac:dyDescent="0.15"/>
    <row r="375" s="1" customFormat="1" x14ac:dyDescent="0.15"/>
    <row r="376" s="1" customFormat="1" x14ac:dyDescent="0.15"/>
    <row r="377" s="1" customFormat="1" x14ac:dyDescent="0.15"/>
    <row r="378" s="1" customFormat="1" x14ac:dyDescent="0.15"/>
    <row r="379" s="1" customFormat="1" x14ac:dyDescent="0.15"/>
    <row r="380" s="1" customFormat="1" x14ac:dyDescent="0.15"/>
    <row r="381" s="1" customFormat="1" x14ac:dyDescent="0.15"/>
    <row r="382" s="1" customFormat="1" x14ac:dyDescent="0.15"/>
    <row r="383" s="1" customFormat="1" x14ac:dyDescent="0.15"/>
    <row r="384" s="1" customFormat="1" x14ac:dyDescent="0.15"/>
    <row r="385" s="1" customFormat="1" x14ac:dyDescent="0.15"/>
    <row r="386" s="1" customFormat="1" x14ac:dyDescent="0.15"/>
    <row r="387" s="1" customFormat="1" x14ac:dyDescent="0.15"/>
    <row r="388" s="1" customFormat="1" x14ac:dyDescent="0.15"/>
    <row r="389" s="1" customFormat="1" x14ac:dyDescent="0.15"/>
    <row r="390" s="1" customFormat="1" x14ac:dyDescent="0.15"/>
    <row r="391" s="1" customFormat="1" x14ac:dyDescent="0.15"/>
    <row r="392" s="1" customFormat="1" x14ac:dyDescent="0.15"/>
    <row r="393" s="1" customFormat="1" x14ac:dyDescent="0.15"/>
    <row r="394" s="1" customFormat="1" x14ac:dyDescent="0.15"/>
    <row r="395" s="1" customFormat="1" x14ac:dyDescent="0.15"/>
    <row r="396" s="1" customFormat="1" x14ac:dyDescent="0.15"/>
    <row r="397" s="1" customFormat="1" x14ac:dyDescent="0.15"/>
    <row r="398" s="1" customFormat="1" x14ac:dyDescent="0.15"/>
    <row r="399" s="1" customFormat="1" x14ac:dyDescent="0.15"/>
    <row r="400" s="1" customFormat="1" x14ac:dyDescent="0.15"/>
    <row r="401" s="1" customFormat="1" x14ac:dyDescent="0.15"/>
    <row r="402" s="1" customFormat="1" x14ac:dyDescent="0.15"/>
    <row r="403" s="1" customFormat="1" x14ac:dyDescent="0.15"/>
    <row r="404" s="1" customFormat="1" x14ac:dyDescent="0.15"/>
    <row r="405" s="1" customFormat="1" x14ac:dyDescent="0.15"/>
    <row r="406" s="1" customFormat="1" x14ac:dyDescent="0.15"/>
    <row r="407" s="1" customFormat="1" x14ac:dyDescent="0.15"/>
    <row r="408" s="1" customFormat="1" x14ac:dyDescent="0.15"/>
    <row r="409" s="1" customFormat="1" x14ac:dyDescent="0.15"/>
    <row r="410" s="1" customFormat="1" x14ac:dyDescent="0.15"/>
    <row r="411" s="1" customFormat="1" x14ac:dyDescent="0.15"/>
    <row r="412" s="1" customFormat="1" x14ac:dyDescent="0.15"/>
    <row r="413" s="1" customFormat="1" x14ac:dyDescent="0.15"/>
    <row r="414" s="1" customFormat="1" x14ac:dyDescent="0.15"/>
    <row r="415" s="1" customFormat="1" x14ac:dyDescent="0.15"/>
    <row r="416" s="1" customFormat="1" x14ac:dyDescent="0.15"/>
    <row r="417" s="1" customFormat="1" x14ac:dyDescent="0.15"/>
    <row r="418" s="1" customFormat="1" x14ac:dyDescent="0.15"/>
    <row r="419" s="1" customFormat="1" x14ac:dyDescent="0.15"/>
    <row r="420" s="1" customFormat="1" x14ac:dyDescent="0.15"/>
    <row r="421" s="1" customFormat="1" x14ac:dyDescent="0.15"/>
    <row r="422" s="1" customFormat="1" x14ac:dyDescent="0.15"/>
    <row r="423" s="1" customFormat="1" x14ac:dyDescent="0.15"/>
    <row r="424" s="1" customFormat="1" x14ac:dyDescent="0.15"/>
    <row r="425" s="1" customFormat="1" x14ac:dyDescent="0.15"/>
    <row r="426" s="1" customFormat="1" x14ac:dyDescent="0.15"/>
    <row r="427" s="1" customFormat="1" x14ac:dyDescent="0.15"/>
    <row r="428" s="1" customFormat="1" x14ac:dyDescent="0.15"/>
    <row r="429" s="1" customFormat="1" x14ac:dyDescent="0.15"/>
    <row r="430" s="1" customFormat="1" x14ac:dyDescent="0.15"/>
    <row r="431" s="1" customFormat="1" x14ac:dyDescent="0.15"/>
    <row r="432" s="1" customFormat="1" x14ac:dyDescent="0.15"/>
    <row r="433" s="1" customFormat="1" x14ac:dyDescent="0.15"/>
    <row r="434" s="1" customFormat="1" x14ac:dyDescent="0.15"/>
    <row r="435" s="1" customFormat="1" x14ac:dyDescent="0.15"/>
    <row r="436" s="1" customFormat="1" x14ac:dyDescent="0.15"/>
    <row r="437" s="1" customFormat="1" x14ac:dyDescent="0.15"/>
    <row r="438" s="1" customFormat="1" x14ac:dyDescent="0.15"/>
    <row r="439" s="1" customFormat="1" x14ac:dyDescent="0.15"/>
    <row r="440" s="1" customFormat="1" x14ac:dyDescent="0.15"/>
    <row r="441" s="1" customFormat="1" x14ac:dyDescent="0.15"/>
    <row r="442" s="1" customFormat="1" x14ac:dyDescent="0.15"/>
    <row r="443" s="1" customFormat="1" x14ac:dyDescent="0.15"/>
    <row r="444" s="1" customFormat="1" x14ac:dyDescent="0.15"/>
    <row r="445" s="1" customFormat="1" x14ac:dyDescent="0.15"/>
    <row r="446" s="1" customFormat="1" x14ac:dyDescent="0.15"/>
    <row r="447" s="1" customFormat="1" x14ac:dyDescent="0.15"/>
    <row r="448" s="1" customFormat="1" x14ac:dyDescent="0.15"/>
    <row r="449" s="1" customFormat="1" x14ac:dyDescent="0.15"/>
    <row r="450" s="1" customFormat="1" x14ac:dyDescent="0.15"/>
    <row r="451" s="1" customFormat="1" x14ac:dyDescent="0.15"/>
    <row r="452" s="1" customFormat="1" x14ac:dyDescent="0.15"/>
    <row r="453" s="1" customFormat="1" x14ac:dyDescent="0.15"/>
    <row r="454" s="1" customFormat="1" x14ac:dyDescent="0.15"/>
    <row r="455" s="1" customFormat="1" x14ac:dyDescent="0.15"/>
    <row r="456" s="1" customFormat="1" x14ac:dyDescent="0.15"/>
    <row r="457" s="1" customFormat="1" x14ac:dyDescent="0.15"/>
    <row r="458" s="1" customFormat="1" x14ac:dyDescent="0.15"/>
    <row r="459" s="1" customFormat="1" x14ac:dyDescent="0.15"/>
    <row r="460" s="1" customFormat="1" x14ac:dyDescent="0.15"/>
    <row r="461" s="1" customFormat="1" x14ac:dyDescent="0.15"/>
    <row r="462" s="1" customFormat="1" x14ac:dyDescent="0.15"/>
    <row r="463" s="1" customFormat="1" x14ac:dyDescent="0.15"/>
    <row r="464" s="1" customFormat="1" x14ac:dyDescent="0.15"/>
    <row r="465" s="1" customFormat="1" x14ac:dyDescent="0.15"/>
    <row r="466" s="1" customFormat="1" x14ac:dyDescent="0.15"/>
    <row r="467" s="1" customFormat="1" x14ac:dyDescent="0.15"/>
    <row r="468" s="1" customFormat="1" x14ac:dyDescent="0.15"/>
    <row r="469" s="1" customFormat="1" x14ac:dyDescent="0.15"/>
    <row r="470" s="1" customFormat="1" x14ac:dyDescent="0.15"/>
    <row r="471" s="1" customFormat="1" x14ac:dyDescent="0.15"/>
    <row r="472" s="1" customFormat="1" x14ac:dyDescent="0.15"/>
    <row r="473" s="1" customFormat="1" x14ac:dyDescent="0.15"/>
    <row r="474" s="1" customFormat="1" x14ac:dyDescent="0.15"/>
    <row r="475" s="1" customFormat="1" x14ac:dyDescent="0.15"/>
    <row r="476" s="1" customFormat="1" x14ac:dyDescent="0.15"/>
    <row r="477" s="1" customFormat="1" x14ac:dyDescent="0.15"/>
    <row r="478" s="1" customFormat="1" x14ac:dyDescent="0.15"/>
    <row r="479" s="1" customFormat="1" x14ac:dyDescent="0.15"/>
    <row r="480" s="1" customFormat="1" x14ac:dyDescent="0.15"/>
    <row r="481" s="1" customFormat="1" x14ac:dyDescent="0.15"/>
    <row r="482" s="1" customFormat="1" x14ac:dyDescent="0.15"/>
    <row r="483" s="1" customFormat="1" x14ac:dyDescent="0.15"/>
    <row r="484" s="1" customFormat="1" x14ac:dyDescent="0.15"/>
    <row r="485" s="1" customFormat="1" x14ac:dyDescent="0.15"/>
    <row r="486" s="1" customFormat="1" x14ac:dyDescent="0.15"/>
    <row r="487" s="1" customFormat="1" x14ac:dyDescent="0.15"/>
    <row r="488" s="1" customFormat="1" x14ac:dyDescent="0.15"/>
    <row r="489" s="1" customFormat="1" x14ac:dyDescent="0.15"/>
    <row r="490" s="1" customFormat="1" x14ac:dyDescent="0.15"/>
    <row r="491" s="1" customFormat="1" x14ac:dyDescent="0.15"/>
    <row r="492" s="1" customFormat="1" x14ac:dyDescent="0.15"/>
    <row r="493" s="1" customFormat="1" x14ac:dyDescent="0.15"/>
    <row r="494" s="1" customFormat="1" x14ac:dyDescent="0.15"/>
    <row r="495" s="1" customFormat="1" x14ac:dyDescent="0.15"/>
    <row r="496" s="1" customFormat="1" x14ac:dyDescent="0.15"/>
    <row r="497" s="1" customFormat="1" x14ac:dyDescent="0.15"/>
    <row r="498" s="1" customFormat="1" x14ac:dyDescent="0.15"/>
    <row r="499" s="1" customFormat="1" x14ac:dyDescent="0.15"/>
    <row r="500" s="1" customFormat="1" x14ac:dyDescent="0.15"/>
    <row r="501" s="1" customFormat="1" x14ac:dyDescent="0.15"/>
    <row r="502" s="1" customFormat="1" x14ac:dyDescent="0.15"/>
    <row r="503" s="1" customFormat="1" x14ac:dyDescent="0.15"/>
    <row r="504" s="1" customFormat="1" x14ac:dyDescent="0.15"/>
    <row r="505" s="1" customFormat="1" x14ac:dyDescent="0.15"/>
    <row r="506" s="1" customFormat="1" x14ac:dyDescent="0.15"/>
    <row r="507" s="1" customFormat="1" x14ac:dyDescent="0.15"/>
    <row r="508" s="1" customFormat="1" x14ac:dyDescent="0.15"/>
    <row r="509" s="1" customFormat="1" x14ac:dyDescent="0.15"/>
    <row r="510" s="1" customFormat="1" x14ac:dyDescent="0.15"/>
    <row r="511" s="1" customFormat="1" x14ac:dyDescent="0.15"/>
    <row r="512" s="1" customFormat="1" x14ac:dyDescent="0.15"/>
    <row r="513" s="1" customFormat="1" x14ac:dyDescent="0.15"/>
    <row r="514" s="1" customFormat="1" x14ac:dyDescent="0.15"/>
    <row r="515" s="1" customFormat="1" x14ac:dyDescent="0.15"/>
    <row r="516" s="1" customFormat="1" x14ac:dyDescent="0.15"/>
    <row r="517" s="1" customFormat="1" x14ac:dyDescent="0.15"/>
    <row r="518" s="1" customFormat="1" x14ac:dyDescent="0.15"/>
    <row r="519" s="1" customFormat="1" x14ac:dyDescent="0.15"/>
    <row r="520" s="1" customFormat="1" x14ac:dyDescent="0.15"/>
    <row r="521" s="1" customFormat="1" x14ac:dyDescent="0.15"/>
    <row r="522" s="1" customFormat="1" x14ac:dyDescent="0.15"/>
    <row r="523" s="1" customFormat="1" x14ac:dyDescent="0.15"/>
    <row r="524" s="1" customFormat="1" x14ac:dyDescent="0.15"/>
    <row r="525" s="1" customFormat="1" x14ac:dyDescent="0.15"/>
    <row r="526" s="1" customFormat="1" x14ac:dyDescent="0.15"/>
    <row r="527" s="1" customFormat="1" x14ac:dyDescent="0.15"/>
    <row r="528" s="1" customFormat="1" x14ac:dyDescent="0.15"/>
    <row r="529" s="1" customFormat="1" x14ac:dyDescent="0.15"/>
    <row r="530" s="1" customFormat="1" x14ac:dyDescent="0.15"/>
    <row r="531" s="1" customFormat="1" x14ac:dyDescent="0.15"/>
    <row r="532" s="1" customFormat="1" x14ac:dyDescent="0.15"/>
    <row r="533" s="1" customFormat="1" x14ac:dyDescent="0.15"/>
    <row r="534" s="1" customFormat="1" x14ac:dyDescent="0.15"/>
    <row r="535" s="1" customFormat="1" x14ac:dyDescent="0.15"/>
    <row r="536" s="1" customFormat="1" x14ac:dyDescent="0.15"/>
    <row r="537" s="1" customFormat="1" x14ac:dyDescent="0.15"/>
    <row r="538" s="1" customFormat="1" x14ac:dyDescent="0.15"/>
    <row r="539" s="1" customFormat="1" x14ac:dyDescent="0.15"/>
    <row r="540" s="1" customFormat="1" x14ac:dyDescent="0.15"/>
    <row r="541" s="1" customFormat="1" x14ac:dyDescent="0.15"/>
    <row r="542" s="1" customFormat="1" x14ac:dyDescent="0.15"/>
    <row r="543" s="1" customFormat="1" x14ac:dyDescent="0.15"/>
    <row r="544" s="1" customFormat="1" x14ac:dyDescent="0.15"/>
    <row r="545" s="1" customFormat="1" x14ac:dyDescent="0.15"/>
    <row r="546" s="1" customFormat="1" x14ac:dyDescent="0.15"/>
    <row r="547" s="1" customFormat="1" x14ac:dyDescent="0.15"/>
    <row r="548" s="1" customFormat="1" x14ac:dyDescent="0.15"/>
    <row r="549" s="1" customFormat="1" x14ac:dyDescent="0.15"/>
    <row r="550" s="1" customFormat="1" x14ac:dyDescent="0.15"/>
    <row r="551" s="1" customFormat="1" x14ac:dyDescent="0.15"/>
    <row r="552" s="1" customFormat="1" x14ac:dyDescent="0.15"/>
    <row r="553" s="1" customFormat="1" x14ac:dyDescent="0.15"/>
    <row r="554" s="1" customFormat="1" x14ac:dyDescent="0.15"/>
    <row r="555" s="1" customFormat="1" x14ac:dyDescent="0.15"/>
    <row r="556" s="1" customFormat="1" x14ac:dyDescent="0.15"/>
    <row r="557" s="1" customFormat="1" x14ac:dyDescent="0.15"/>
    <row r="558" s="1" customFormat="1" x14ac:dyDescent="0.15"/>
    <row r="559" s="1" customFormat="1" x14ac:dyDescent="0.15"/>
    <row r="560" s="1" customFormat="1" x14ac:dyDescent="0.15"/>
    <row r="561" s="1" customFormat="1" x14ac:dyDescent="0.15"/>
    <row r="562" s="1" customFormat="1" x14ac:dyDescent="0.15"/>
    <row r="563" s="1" customFormat="1" x14ac:dyDescent="0.15"/>
    <row r="564" s="1" customFormat="1" x14ac:dyDescent="0.15"/>
    <row r="565" s="1" customFormat="1" x14ac:dyDescent="0.15"/>
    <row r="566" s="1" customFormat="1" x14ac:dyDescent="0.15"/>
    <row r="567" s="1" customFormat="1" x14ac:dyDescent="0.15"/>
    <row r="568" s="1" customFormat="1" x14ac:dyDescent="0.15"/>
    <row r="569" s="1" customFormat="1" x14ac:dyDescent="0.15"/>
    <row r="570" s="1" customFormat="1" x14ac:dyDescent="0.15"/>
    <row r="571" s="1" customFormat="1" x14ac:dyDescent="0.15"/>
    <row r="572" s="1" customFormat="1" x14ac:dyDescent="0.15"/>
    <row r="573" s="1" customFormat="1" x14ac:dyDescent="0.15"/>
    <row r="574" s="1" customFormat="1" x14ac:dyDescent="0.15"/>
    <row r="575" s="1" customFormat="1" x14ac:dyDescent="0.15"/>
    <row r="576" s="1" customFormat="1" x14ac:dyDescent="0.15"/>
    <row r="577" s="1" customFormat="1" x14ac:dyDescent="0.15"/>
    <row r="578" s="1" customFormat="1" x14ac:dyDescent="0.15"/>
    <row r="579" s="1" customFormat="1" x14ac:dyDescent="0.15"/>
    <row r="580" s="1" customFormat="1" x14ac:dyDescent="0.15"/>
    <row r="581" s="1" customFormat="1" x14ac:dyDescent="0.15"/>
    <row r="582" s="1" customFormat="1" x14ac:dyDescent="0.15"/>
    <row r="583" s="1" customFormat="1" x14ac:dyDescent="0.15"/>
    <row r="584" s="1" customFormat="1" x14ac:dyDescent="0.15"/>
    <row r="585" s="1" customFormat="1" x14ac:dyDescent="0.15"/>
    <row r="586" s="1" customFormat="1" x14ac:dyDescent="0.15"/>
    <row r="587" s="1" customFormat="1" x14ac:dyDescent="0.15"/>
    <row r="588" s="1" customFormat="1" x14ac:dyDescent="0.15"/>
    <row r="589" s="1" customFormat="1" x14ac:dyDescent="0.15"/>
    <row r="590" s="1" customFormat="1" x14ac:dyDescent="0.15"/>
    <row r="591" s="1" customFormat="1" x14ac:dyDescent="0.15"/>
    <row r="592" s="1" customFormat="1" x14ac:dyDescent="0.15"/>
    <row r="593" s="1" customFormat="1" x14ac:dyDescent="0.15"/>
    <row r="594" s="1" customFormat="1" x14ac:dyDescent="0.15"/>
    <row r="595" s="1" customFormat="1" x14ac:dyDescent="0.15"/>
    <row r="596" s="1" customFormat="1" x14ac:dyDescent="0.15"/>
    <row r="597" s="1" customFormat="1" x14ac:dyDescent="0.15"/>
    <row r="598" s="1" customFormat="1" x14ac:dyDescent="0.15"/>
    <row r="599" s="1" customFormat="1" x14ac:dyDescent="0.15"/>
    <row r="600" s="1" customFormat="1" x14ac:dyDescent="0.15"/>
    <row r="601" s="1" customFormat="1" x14ac:dyDescent="0.15"/>
    <row r="602" s="1" customFormat="1" x14ac:dyDescent="0.15"/>
    <row r="603" s="1" customFormat="1" x14ac:dyDescent="0.15"/>
    <row r="604" s="1" customFormat="1" x14ac:dyDescent="0.15"/>
    <row r="605" s="1" customFormat="1" x14ac:dyDescent="0.15"/>
    <row r="606" s="1" customFormat="1" x14ac:dyDescent="0.15"/>
    <row r="607" s="1" customFormat="1" x14ac:dyDescent="0.15"/>
    <row r="608" s="1" customFormat="1" x14ac:dyDescent="0.15"/>
    <row r="609" s="1" customFormat="1" x14ac:dyDescent="0.15"/>
    <row r="610" s="1" customFormat="1" x14ac:dyDescent="0.15"/>
    <row r="611" s="1" customFormat="1" x14ac:dyDescent="0.15"/>
    <row r="612" s="1" customFormat="1" x14ac:dyDescent="0.15"/>
    <row r="613" s="1" customFormat="1" x14ac:dyDescent="0.15"/>
    <row r="614" s="1" customFormat="1" x14ac:dyDescent="0.15"/>
    <row r="615" s="1" customFormat="1" x14ac:dyDescent="0.15"/>
    <row r="616" s="1" customFormat="1" x14ac:dyDescent="0.15"/>
    <row r="617" s="1" customFormat="1" x14ac:dyDescent="0.15"/>
    <row r="618" s="1" customFormat="1" x14ac:dyDescent="0.15"/>
    <row r="619" s="1" customFormat="1" x14ac:dyDescent="0.15"/>
    <row r="620" s="1" customFormat="1" x14ac:dyDescent="0.15"/>
    <row r="621" s="1" customFormat="1" x14ac:dyDescent="0.15"/>
    <row r="622" s="1" customFormat="1" x14ac:dyDescent="0.15"/>
    <row r="623" s="1" customFormat="1" x14ac:dyDescent="0.15"/>
    <row r="624" s="1" customFormat="1" x14ac:dyDescent="0.15"/>
    <row r="625" s="1" customFormat="1" x14ac:dyDescent="0.15"/>
    <row r="626" s="1" customFormat="1" x14ac:dyDescent="0.15"/>
    <row r="627" s="1" customFormat="1" x14ac:dyDescent="0.15"/>
    <row r="628" s="1" customFormat="1" x14ac:dyDescent="0.15"/>
    <row r="629" s="1" customFormat="1" x14ac:dyDescent="0.15"/>
    <row r="630" s="1" customFormat="1" x14ac:dyDescent="0.15"/>
    <row r="631" s="1" customFormat="1" x14ac:dyDescent="0.15"/>
    <row r="632" s="1" customFormat="1" x14ac:dyDescent="0.15"/>
    <row r="633" s="1" customFormat="1" x14ac:dyDescent="0.15"/>
    <row r="634" s="1" customFormat="1" x14ac:dyDescent="0.15"/>
    <row r="635" s="1" customFormat="1" x14ac:dyDescent="0.15"/>
    <row r="636" s="1" customFormat="1" x14ac:dyDescent="0.15"/>
    <row r="637" s="1" customFormat="1" x14ac:dyDescent="0.15"/>
    <row r="638" s="1" customFormat="1" x14ac:dyDescent="0.15"/>
    <row r="639" s="1" customFormat="1" x14ac:dyDescent="0.15"/>
    <row r="640" s="1" customFormat="1" x14ac:dyDescent="0.15"/>
    <row r="641" s="1" customFormat="1" x14ac:dyDescent="0.15"/>
    <row r="642" s="1" customFormat="1" x14ac:dyDescent="0.15"/>
    <row r="643" s="1" customFormat="1" x14ac:dyDescent="0.15"/>
    <row r="644" s="1" customFormat="1" x14ac:dyDescent="0.15"/>
    <row r="645" s="1" customFormat="1" x14ac:dyDescent="0.15"/>
    <row r="646" s="1" customFormat="1" x14ac:dyDescent="0.15"/>
    <row r="647" s="1" customFormat="1" x14ac:dyDescent="0.15"/>
    <row r="648" s="1" customFormat="1" x14ac:dyDescent="0.15"/>
    <row r="649" s="1" customFormat="1" x14ac:dyDescent="0.15"/>
    <row r="650" s="1" customFormat="1" x14ac:dyDescent="0.15"/>
    <row r="651" s="1" customFormat="1" x14ac:dyDescent="0.15"/>
    <row r="652" s="1" customFormat="1" x14ac:dyDescent="0.15"/>
    <row r="653" s="1" customFormat="1" x14ac:dyDescent="0.15"/>
    <row r="654" s="1" customFormat="1" x14ac:dyDescent="0.15"/>
    <row r="655" s="1" customFormat="1" x14ac:dyDescent="0.15"/>
    <row r="656" s="1" customFormat="1" x14ac:dyDescent="0.15"/>
    <row r="657" s="1" customFormat="1" x14ac:dyDescent="0.15"/>
    <row r="658" s="1" customFormat="1" x14ac:dyDescent="0.15"/>
    <row r="659" s="1" customFormat="1" x14ac:dyDescent="0.15"/>
    <row r="660" s="1" customFormat="1" x14ac:dyDescent="0.15"/>
    <row r="661" s="1" customFormat="1" x14ac:dyDescent="0.15"/>
    <row r="662" s="1" customFormat="1" x14ac:dyDescent="0.15"/>
    <row r="663" s="1" customFormat="1" x14ac:dyDescent="0.15"/>
    <row r="664" s="1" customFormat="1" x14ac:dyDescent="0.15"/>
    <row r="665" s="1" customFormat="1" x14ac:dyDescent="0.15"/>
    <row r="666" s="1" customFormat="1" x14ac:dyDescent="0.15"/>
    <row r="667" s="1" customFormat="1" x14ac:dyDescent="0.15"/>
    <row r="668" s="1" customFormat="1" x14ac:dyDescent="0.15"/>
    <row r="669" s="1" customFormat="1" x14ac:dyDescent="0.15"/>
    <row r="670" s="1" customFormat="1" x14ac:dyDescent="0.15"/>
    <row r="671" s="1" customFormat="1" x14ac:dyDescent="0.15"/>
    <row r="672" s="1" customFormat="1" x14ac:dyDescent="0.15"/>
    <row r="673" s="1" customFormat="1" x14ac:dyDescent="0.15"/>
    <row r="674" s="1" customFormat="1" x14ac:dyDescent="0.15"/>
    <row r="675" s="1" customFormat="1" x14ac:dyDescent="0.15"/>
    <row r="676" s="1" customFormat="1" x14ac:dyDescent="0.15"/>
    <row r="677" s="1" customFormat="1" x14ac:dyDescent="0.15"/>
    <row r="678" s="1" customFormat="1" x14ac:dyDescent="0.15"/>
    <row r="679" s="1" customFormat="1" x14ac:dyDescent="0.15"/>
    <row r="680" s="1" customFormat="1" x14ac:dyDescent="0.15"/>
    <row r="681" s="1" customFormat="1" x14ac:dyDescent="0.15"/>
    <row r="682" s="1" customFormat="1" x14ac:dyDescent="0.15"/>
    <row r="683" s="1" customFormat="1" x14ac:dyDescent="0.15"/>
    <row r="684" s="1" customFormat="1" x14ac:dyDescent="0.15"/>
    <row r="685" s="1" customFormat="1" x14ac:dyDescent="0.15"/>
    <row r="686" s="1" customFormat="1" x14ac:dyDescent="0.15"/>
    <row r="687" s="1" customFormat="1" x14ac:dyDescent="0.15"/>
    <row r="688" s="1" customFormat="1" x14ac:dyDescent="0.15"/>
    <row r="689" s="1" customFormat="1" x14ac:dyDescent="0.15"/>
    <row r="690" s="1" customFormat="1" x14ac:dyDescent="0.15"/>
    <row r="691" s="1" customFormat="1" x14ac:dyDescent="0.15"/>
    <row r="692" s="1" customFormat="1" x14ac:dyDescent="0.15"/>
    <row r="693" s="1" customFormat="1" x14ac:dyDescent="0.15"/>
    <row r="694" s="1" customFormat="1" x14ac:dyDescent="0.15"/>
    <row r="695" s="1" customFormat="1" x14ac:dyDescent="0.15"/>
    <row r="696" s="1" customFormat="1" x14ac:dyDescent="0.15"/>
    <row r="697" s="1" customFormat="1" x14ac:dyDescent="0.15"/>
    <row r="698" s="1" customFormat="1" x14ac:dyDescent="0.15"/>
    <row r="699" s="1" customFormat="1" x14ac:dyDescent="0.15"/>
    <row r="700" s="1" customFormat="1" x14ac:dyDescent="0.15"/>
    <row r="701" s="1" customFormat="1" x14ac:dyDescent="0.15"/>
    <row r="702" s="1" customFormat="1" x14ac:dyDescent="0.15"/>
    <row r="703" s="1" customFormat="1" x14ac:dyDescent="0.15"/>
    <row r="704" s="1" customFormat="1" x14ac:dyDescent="0.15"/>
    <row r="705" s="1" customFormat="1" x14ac:dyDescent="0.15"/>
    <row r="706" s="1" customFormat="1" x14ac:dyDescent="0.15"/>
    <row r="707" s="1" customFormat="1" x14ac:dyDescent="0.15"/>
    <row r="708" s="1" customFormat="1" x14ac:dyDescent="0.15"/>
    <row r="709" s="1" customFormat="1" x14ac:dyDescent="0.15"/>
    <row r="710" s="1" customFormat="1" x14ac:dyDescent="0.15"/>
    <row r="711" s="1" customFormat="1" x14ac:dyDescent="0.15"/>
    <row r="712" s="1" customFormat="1" x14ac:dyDescent="0.15"/>
    <row r="713" s="1" customFormat="1" x14ac:dyDescent="0.15"/>
    <row r="714" s="1" customFormat="1" x14ac:dyDescent="0.15"/>
    <row r="715" s="1" customFormat="1" x14ac:dyDescent="0.15"/>
    <row r="716" s="1" customFormat="1" x14ac:dyDescent="0.15"/>
    <row r="717" s="1" customFormat="1" x14ac:dyDescent="0.15"/>
    <row r="718" s="1" customFormat="1" x14ac:dyDescent="0.15"/>
    <row r="719" s="1" customFormat="1" x14ac:dyDescent="0.15"/>
    <row r="720" s="1" customFormat="1" x14ac:dyDescent="0.15"/>
    <row r="721" s="1" customFormat="1" x14ac:dyDescent="0.15"/>
    <row r="722" s="1" customFormat="1" x14ac:dyDescent="0.15"/>
    <row r="723" s="1" customFormat="1" x14ac:dyDescent="0.15"/>
    <row r="724" s="1" customFormat="1" x14ac:dyDescent="0.15"/>
    <row r="725" s="1" customFormat="1" x14ac:dyDescent="0.15"/>
    <row r="726" s="1" customFormat="1" x14ac:dyDescent="0.15"/>
    <row r="727" s="1" customFormat="1" x14ac:dyDescent="0.15"/>
    <row r="728" s="1" customFormat="1" x14ac:dyDescent="0.15"/>
    <row r="729" s="1" customFormat="1" x14ac:dyDescent="0.15"/>
    <row r="730" s="1" customFormat="1" x14ac:dyDescent="0.15"/>
    <row r="731" s="1" customFormat="1" x14ac:dyDescent="0.15"/>
    <row r="732" s="1" customFormat="1" x14ac:dyDescent="0.15"/>
    <row r="733" s="1" customFormat="1" x14ac:dyDescent="0.15"/>
    <row r="734" s="1" customFormat="1" x14ac:dyDescent="0.15"/>
    <row r="735" s="1" customFormat="1" x14ac:dyDescent="0.15"/>
    <row r="736" s="1" customFormat="1" x14ac:dyDescent="0.15"/>
    <row r="737" s="1" customFormat="1" x14ac:dyDescent="0.15"/>
    <row r="738" s="1" customFormat="1" x14ac:dyDescent="0.15"/>
    <row r="739" s="1" customFormat="1" x14ac:dyDescent="0.15"/>
    <row r="740" s="1" customFormat="1" x14ac:dyDescent="0.15"/>
    <row r="741" s="1" customFormat="1" x14ac:dyDescent="0.15"/>
    <row r="742" s="1" customFormat="1" x14ac:dyDescent="0.15"/>
    <row r="743" s="1" customFormat="1" x14ac:dyDescent="0.15"/>
    <row r="744" s="1" customFormat="1" x14ac:dyDescent="0.15"/>
    <row r="745" s="1" customFormat="1" x14ac:dyDescent="0.15"/>
    <row r="746" s="1" customFormat="1" x14ac:dyDescent="0.15"/>
    <row r="747" s="1" customFormat="1" x14ac:dyDescent="0.15"/>
    <row r="748" s="1" customFormat="1" x14ac:dyDescent="0.15"/>
    <row r="749" s="1" customFormat="1" x14ac:dyDescent="0.15"/>
    <row r="750" s="1" customFormat="1" x14ac:dyDescent="0.15"/>
    <row r="751" s="1" customFormat="1" x14ac:dyDescent="0.15"/>
    <row r="752" s="1" customFormat="1" x14ac:dyDescent="0.15"/>
    <row r="753" s="1" customFormat="1" x14ac:dyDescent="0.15"/>
    <row r="754" s="1" customFormat="1" x14ac:dyDescent="0.15"/>
    <row r="755" s="1" customFormat="1" x14ac:dyDescent="0.15"/>
    <row r="756" s="1" customFormat="1" x14ac:dyDescent="0.15"/>
    <row r="757" s="1" customFormat="1" x14ac:dyDescent="0.15"/>
    <row r="758" s="1" customFormat="1" x14ac:dyDescent="0.15"/>
    <row r="759" s="1" customFormat="1" x14ac:dyDescent="0.15"/>
    <row r="760" s="1" customFormat="1" x14ac:dyDescent="0.15"/>
    <row r="761" s="1" customFormat="1" x14ac:dyDescent="0.15"/>
    <row r="762" s="1" customFormat="1" x14ac:dyDescent="0.15"/>
    <row r="763" s="1" customFormat="1" x14ac:dyDescent="0.15"/>
    <row r="764" s="1" customFormat="1" x14ac:dyDescent="0.15"/>
    <row r="765" s="1" customFormat="1" x14ac:dyDescent="0.15"/>
    <row r="766" s="1" customFormat="1" x14ac:dyDescent="0.15"/>
    <row r="767" s="1" customFormat="1" x14ac:dyDescent="0.15"/>
    <row r="768" s="1" customFormat="1" x14ac:dyDescent="0.15"/>
    <row r="769" s="1" customFormat="1" x14ac:dyDescent="0.15"/>
    <row r="770" s="1" customFormat="1" x14ac:dyDescent="0.15"/>
    <row r="771" s="1" customFormat="1" x14ac:dyDescent="0.15"/>
    <row r="772" s="1" customFormat="1" x14ac:dyDescent="0.15"/>
    <row r="773" s="1" customFormat="1" x14ac:dyDescent="0.15"/>
    <row r="774" s="1" customFormat="1" x14ac:dyDescent="0.15"/>
    <row r="775" s="1" customFormat="1" x14ac:dyDescent="0.15"/>
    <row r="776" s="1" customFormat="1" x14ac:dyDescent="0.15"/>
    <row r="777" s="1" customFormat="1" x14ac:dyDescent="0.15"/>
    <row r="778" s="1" customFormat="1" x14ac:dyDescent="0.15"/>
    <row r="779" s="1" customFormat="1" x14ac:dyDescent="0.15"/>
    <row r="780" s="1" customFormat="1" x14ac:dyDescent="0.15"/>
    <row r="781" s="1" customFormat="1" x14ac:dyDescent="0.15"/>
    <row r="782" s="1" customFormat="1" x14ac:dyDescent="0.15"/>
    <row r="783" s="1" customFormat="1" x14ac:dyDescent="0.15"/>
    <row r="784" s="1" customFormat="1" x14ac:dyDescent="0.15"/>
    <row r="785" s="1" customFormat="1" x14ac:dyDescent="0.15"/>
    <row r="786" s="1" customFormat="1" x14ac:dyDescent="0.15"/>
    <row r="787" s="1" customFormat="1" x14ac:dyDescent="0.15"/>
    <row r="788" s="1" customFormat="1" x14ac:dyDescent="0.15"/>
    <row r="789" s="1" customFormat="1" x14ac:dyDescent="0.15"/>
    <row r="790" s="1" customFormat="1" x14ac:dyDescent="0.15"/>
    <row r="791" s="1" customFormat="1" x14ac:dyDescent="0.15"/>
    <row r="792" s="1" customFormat="1" x14ac:dyDescent="0.15"/>
    <row r="793" s="1" customFormat="1" x14ac:dyDescent="0.15"/>
    <row r="794" s="1" customFormat="1" x14ac:dyDescent="0.15"/>
    <row r="795" s="1" customFormat="1" x14ac:dyDescent="0.15"/>
    <row r="796" s="1" customFormat="1" x14ac:dyDescent="0.15"/>
    <row r="797" s="1" customFormat="1" x14ac:dyDescent="0.15"/>
    <row r="798" s="1" customFormat="1" x14ac:dyDescent="0.15"/>
    <row r="799" s="1" customFormat="1" x14ac:dyDescent="0.15"/>
    <row r="800" s="1" customFormat="1" x14ac:dyDescent="0.15"/>
    <row r="801" s="1" customFormat="1" x14ac:dyDescent="0.15"/>
    <row r="802" s="1" customFormat="1" x14ac:dyDescent="0.15"/>
    <row r="803" s="1" customFormat="1" x14ac:dyDescent="0.15"/>
    <row r="804" s="1" customFormat="1" x14ac:dyDescent="0.15"/>
    <row r="805" s="1" customFormat="1" x14ac:dyDescent="0.15"/>
    <row r="806" s="1" customFormat="1" x14ac:dyDescent="0.15"/>
    <row r="807" s="1" customFormat="1" x14ac:dyDescent="0.15"/>
    <row r="808" s="1" customFormat="1" x14ac:dyDescent="0.15"/>
    <row r="809" s="1" customFormat="1" x14ac:dyDescent="0.15"/>
    <row r="810" s="1" customFormat="1" x14ac:dyDescent="0.15"/>
    <row r="811" s="1" customFormat="1" x14ac:dyDescent="0.15"/>
    <row r="812" s="1" customFormat="1" x14ac:dyDescent="0.15"/>
    <row r="813" s="1" customFormat="1" x14ac:dyDescent="0.15"/>
    <row r="814" s="1" customFormat="1" x14ac:dyDescent="0.15"/>
    <row r="815" s="1" customFormat="1" x14ac:dyDescent="0.15"/>
    <row r="816" s="1" customFormat="1" x14ac:dyDescent="0.15"/>
    <row r="817" s="1" customFormat="1" x14ac:dyDescent="0.15"/>
    <row r="818" s="1" customFormat="1" x14ac:dyDescent="0.15"/>
    <row r="819" s="1" customFormat="1" x14ac:dyDescent="0.15"/>
    <row r="820" s="1" customFormat="1" x14ac:dyDescent="0.15"/>
    <row r="821" s="1" customFormat="1" x14ac:dyDescent="0.15"/>
    <row r="822" s="1" customFormat="1" x14ac:dyDescent="0.15"/>
    <row r="823" s="1" customFormat="1" x14ac:dyDescent="0.15"/>
    <row r="824" s="1" customFormat="1" x14ac:dyDescent="0.15"/>
    <row r="825" s="1" customFormat="1" x14ac:dyDescent="0.15"/>
    <row r="826" s="1" customFormat="1" x14ac:dyDescent="0.15"/>
    <row r="827" s="1" customFormat="1" x14ac:dyDescent="0.15"/>
    <row r="828" s="1" customFormat="1" x14ac:dyDescent="0.15"/>
    <row r="829" s="1" customFormat="1" x14ac:dyDescent="0.15"/>
    <row r="830" s="1" customFormat="1" x14ac:dyDescent="0.15"/>
    <row r="831" s="1" customFormat="1" x14ac:dyDescent="0.15"/>
    <row r="832" s="1" customFormat="1" x14ac:dyDescent="0.15"/>
    <row r="833" s="1" customFormat="1" x14ac:dyDescent="0.15"/>
    <row r="834" s="1" customFormat="1" x14ac:dyDescent="0.15"/>
    <row r="835" s="1" customFormat="1" x14ac:dyDescent="0.15"/>
    <row r="836" s="1" customFormat="1" x14ac:dyDescent="0.15"/>
    <row r="837" s="1" customFormat="1" x14ac:dyDescent="0.15"/>
    <row r="838" s="1" customFormat="1" x14ac:dyDescent="0.15"/>
    <row r="839" s="1" customFormat="1" x14ac:dyDescent="0.15"/>
    <row r="840" s="1" customFormat="1" x14ac:dyDescent="0.15"/>
    <row r="841" s="1" customFormat="1" x14ac:dyDescent="0.15"/>
    <row r="842" s="1" customFormat="1" x14ac:dyDescent="0.15"/>
    <row r="843" s="1" customFormat="1" x14ac:dyDescent="0.15"/>
    <row r="844" s="1" customFormat="1" x14ac:dyDescent="0.15"/>
    <row r="845" s="1" customFormat="1" x14ac:dyDescent="0.15"/>
    <row r="846" s="1" customFormat="1" x14ac:dyDescent="0.15"/>
    <row r="847" s="1" customFormat="1" x14ac:dyDescent="0.15"/>
    <row r="848" s="1" customFormat="1" x14ac:dyDescent="0.15"/>
    <row r="849" s="1" customFormat="1" x14ac:dyDescent="0.15"/>
    <row r="850" s="1" customFormat="1" x14ac:dyDescent="0.15"/>
    <row r="851" s="1" customFormat="1" x14ac:dyDescent="0.15"/>
    <row r="852" s="1" customFormat="1" x14ac:dyDescent="0.15"/>
    <row r="853" s="1" customFormat="1" x14ac:dyDescent="0.15"/>
    <row r="854" s="1" customFormat="1" x14ac:dyDescent="0.15"/>
    <row r="855" s="1" customFormat="1" x14ac:dyDescent="0.15"/>
    <row r="856" s="1" customFormat="1" x14ac:dyDescent="0.15"/>
    <row r="857" s="1" customFormat="1" x14ac:dyDescent="0.15"/>
    <row r="858" s="1" customFormat="1" x14ac:dyDescent="0.15"/>
    <row r="859" s="1" customFormat="1" x14ac:dyDescent="0.15"/>
    <row r="860" s="1" customFormat="1" x14ac:dyDescent="0.15"/>
    <row r="861" s="1" customFormat="1" x14ac:dyDescent="0.15"/>
    <row r="862" s="1" customFormat="1" x14ac:dyDescent="0.15"/>
    <row r="863" s="1" customFormat="1" x14ac:dyDescent="0.15"/>
    <row r="864" s="1" customFormat="1" x14ac:dyDescent="0.15"/>
    <row r="865" s="1" customFormat="1" x14ac:dyDescent="0.15"/>
    <row r="866" s="1" customFormat="1" x14ac:dyDescent="0.15"/>
    <row r="867" s="1" customFormat="1" x14ac:dyDescent="0.15"/>
    <row r="868" s="1" customFormat="1" x14ac:dyDescent="0.15"/>
    <row r="869" s="1" customFormat="1" x14ac:dyDescent="0.15"/>
    <row r="870" s="1" customFormat="1" x14ac:dyDescent="0.15"/>
    <row r="871" s="1" customFormat="1" x14ac:dyDescent="0.15"/>
    <row r="872" s="1" customFormat="1" x14ac:dyDescent="0.15"/>
    <row r="873" s="1" customFormat="1" x14ac:dyDescent="0.15"/>
    <row r="874" s="1" customFormat="1" x14ac:dyDescent="0.15"/>
    <row r="875" s="1" customFormat="1" x14ac:dyDescent="0.15"/>
    <row r="876" s="1" customFormat="1" x14ac:dyDescent="0.15"/>
    <row r="877" s="1" customFormat="1" x14ac:dyDescent="0.15"/>
    <row r="878" s="1" customFormat="1" x14ac:dyDescent="0.15"/>
    <row r="879" s="1" customFormat="1" x14ac:dyDescent="0.15"/>
    <row r="880" s="1" customFormat="1" x14ac:dyDescent="0.15"/>
    <row r="881" s="1" customFormat="1" x14ac:dyDescent="0.15"/>
    <row r="882" s="1" customFormat="1" x14ac:dyDescent="0.15"/>
    <row r="883" s="1" customFormat="1" x14ac:dyDescent="0.15"/>
    <row r="884" s="1" customFormat="1" x14ac:dyDescent="0.15"/>
    <row r="885" s="1" customFormat="1" x14ac:dyDescent="0.15"/>
    <row r="886" s="1" customFormat="1" x14ac:dyDescent="0.15"/>
    <row r="887" s="1" customFormat="1" x14ac:dyDescent="0.15"/>
    <row r="888" s="1" customFormat="1" x14ac:dyDescent="0.15"/>
    <row r="889" s="1" customFormat="1" x14ac:dyDescent="0.15"/>
    <row r="890" s="1" customFormat="1" x14ac:dyDescent="0.15"/>
    <row r="891" s="1" customFormat="1" x14ac:dyDescent="0.15"/>
    <row r="892" s="1" customFormat="1" x14ac:dyDescent="0.15"/>
    <row r="893" s="1" customFormat="1" x14ac:dyDescent="0.15"/>
    <row r="894" s="1" customFormat="1" x14ac:dyDescent="0.15"/>
    <row r="895" s="1" customFormat="1" x14ac:dyDescent="0.15"/>
    <row r="896" s="1" customFormat="1" x14ac:dyDescent="0.15"/>
    <row r="897" s="1" customFormat="1" x14ac:dyDescent="0.15"/>
    <row r="898" s="1" customFormat="1" x14ac:dyDescent="0.15"/>
    <row r="899" s="1" customFormat="1" x14ac:dyDescent="0.15"/>
    <row r="900" s="1" customFormat="1" x14ac:dyDescent="0.15"/>
    <row r="901" s="1" customFormat="1" x14ac:dyDescent="0.15"/>
    <row r="902" s="1" customFormat="1" x14ac:dyDescent="0.15"/>
    <row r="903" s="1" customFormat="1" x14ac:dyDescent="0.15"/>
    <row r="904" s="1" customFormat="1" x14ac:dyDescent="0.15"/>
    <row r="905" s="1" customFormat="1" x14ac:dyDescent="0.15"/>
    <row r="906" s="1" customFormat="1" x14ac:dyDescent="0.15"/>
    <row r="907" s="1" customFormat="1" x14ac:dyDescent="0.15"/>
    <row r="908" s="1" customFormat="1" x14ac:dyDescent="0.15"/>
    <row r="909" s="1" customFormat="1" x14ac:dyDescent="0.15"/>
    <row r="910" s="1" customFormat="1" x14ac:dyDescent="0.15"/>
    <row r="911" s="1" customFormat="1" x14ac:dyDescent="0.15"/>
    <row r="912" s="1" customFormat="1" x14ac:dyDescent="0.15"/>
    <row r="913" s="1" customFormat="1" x14ac:dyDescent="0.15"/>
    <row r="914" s="1" customFormat="1" x14ac:dyDescent="0.15"/>
    <row r="915" s="1" customFormat="1" x14ac:dyDescent="0.15"/>
    <row r="916" s="1" customFormat="1" x14ac:dyDescent="0.15"/>
    <row r="917" s="1" customFormat="1" x14ac:dyDescent="0.15"/>
    <row r="918" s="1" customFormat="1" x14ac:dyDescent="0.15"/>
    <row r="919" s="1" customFormat="1" x14ac:dyDescent="0.15"/>
    <row r="920" s="1" customFormat="1" x14ac:dyDescent="0.15"/>
    <row r="921" s="1" customFormat="1" x14ac:dyDescent="0.15"/>
    <row r="922" s="1" customFormat="1" x14ac:dyDescent="0.15"/>
    <row r="923" s="1" customFormat="1" x14ac:dyDescent="0.15"/>
    <row r="924" s="1" customFormat="1" x14ac:dyDescent="0.15"/>
    <row r="925" s="1" customFormat="1" x14ac:dyDescent="0.15"/>
    <row r="926" s="1" customFormat="1" x14ac:dyDescent="0.15"/>
    <row r="927" s="1" customFormat="1" x14ac:dyDescent="0.15"/>
    <row r="928" s="1" customFormat="1" x14ac:dyDescent="0.15"/>
    <row r="929" s="1" customFormat="1" x14ac:dyDescent="0.15"/>
    <row r="930" s="1" customFormat="1" x14ac:dyDescent="0.15"/>
    <row r="931" s="1" customFormat="1" x14ac:dyDescent="0.15"/>
    <row r="932" s="1" customFormat="1" x14ac:dyDescent="0.15"/>
    <row r="933" s="1" customFormat="1" x14ac:dyDescent="0.15"/>
    <row r="934" s="1" customFormat="1" x14ac:dyDescent="0.15"/>
    <row r="935" s="1" customFormat="1" x14ac:dyDescent="0.15"/>
    <row r="936" s="1" customFormat="1" x14ac:dyDescent="0.15"/>
    <row r="937" s="1" customFormat="1" x14ac:dyDescent="0.15"/>
    <row r="938" s="1" customFormat="1" x14ac:dyDescent="0.15"/>
    <row r="939" s="1" customFormat="1" x14ac:dyDescent="0.15"/>
    <row r="940" s="1" customFormat="1" x14ac:dyDescent="0.15"/>
    <row r="941" s="1" customFormat="1" x14ac:dyDescent="0.15"/>
    <row r="942" s="1" customFormat="1" x14ac:dyDescent="0.15"/>
    <row r="943" s="1" customFormat="1" x14ac:dyDescent="0.15"/>
    <row r="944" s="1" customFormat="1" x14ac:dyDescent="0.15"/>
    <row r="945" s="1" customFormat="1" x14ac:dyDescent="0.15"/>
    <row r="946" s="1" customFormat="1" x14ac:dyDescent="0.15"/>
    <row r="947" s="1" customFormat="1" x14ac:dyDescent="0.15"/>
    <row r="948" s="1" customFormat="1" x14ac:dyDescent="0.15"/>
    <row r="949" s="1" customFormat="1" x14ac:dyDescent="0.15"/>
    <row r="950" s="1" customFormat="1" x14ac:dyDescent="0.15"/>
    <row r="951" s="1" customFormat="1" x14ac:dyDescent="0.15"/>
    <row r="952" s="1" customFormat="1" x14ac:dyDescent="0.15"/>
    <row r="953" s="1" customFormat="1" x14ac:dyDescent="0.15"/>
    <row r="954" s="1" customFormat="1" x14ac:dyDescent="0.15"/>
    <row r="955" s="1" customFormat="1" x14ac:dyDescent="0.15"/>
    <row r="956" s="1" customFormat="1" x14ac:dyDescent="0.15"/>
    <row r="957" s="1" customFormat="1" x14ac:dyDescent="0.15"/>
    <row r="958" s="1" customFormat="1" x14ac:dyDescent="0.15"/>
    <row r="959" s="1" customFormat="1" x14ac:dyDescent="0.15"/>
    <row r="960" s="1" customFormat="1" x14ac:dyDescent="0.15"/>
    <row r="961" s="1" customFormat="1" x14ac:dyDescent="0.15"/>
    <row r="962" s="1" customFormat="1" x14ac:dyDescent="0.15"/>
    <row r="963" s="1" customFormat="1" x14ac:dyDescent="0.15"/>
    <row r="964" s="1" customFormat="1" x14ac:dyDescent="0.15"/>
    <row r="965" s="1" customFormat="1" x14ac:dyDescent="0.15"/>
    <row r="966" s="1" customFormat="1" x14ac:dyDescent="0.15"/>
    <row r="967" s="1" customFormat="1" x14ac:dyDescent="0.15"/>
    <row r="968" s="1" customFormat="1" x14ac:dyDescent="0.15"/>
    <row r="969" s="1" customFormat="1" x14ac:dyDescent="0.15"/>
    <row r="970" s="1" customFormat="1" x14ac:dyDescent="0.15"/>
    <row r="971" s="1" customFormat="1" x14ac:dyDescent="0.15"/>
    <row r="972" s="1" customFormat="1" x14ac:dyDescent="0.15"/>
    <row r="973" s="1" customFormat="1" x14ac:dyDescent="0.15"/>
    <row r="974" s="1" customFormat="1" x14ac:dyDescent="0.15"/>
    <row r="975" s="1" customFormat="1" x14ac:dyDescent="0.15"/>
    <row r="976" s="1" customFormat="1" x14ac:dyDescent="0.15"/>
    <row r="977" s="1" customFormat="1" x14ac:dyDescent="0.15"/>
    <row r="978" s="1" customFormat="1" x14ac:dyDescent="0.15"/>
    <row r="979" s="1" customFormat="1" x14ac:dyDescent="0.15"/>
    <row r="980" s="1" customFormat="1" x14ac:dyDescent="0.15"/>
    <row r="981" s="1" customFormat="1" x14ac:dyDescent="0.15"/>
    <row r="982" s="1" customFormat="1" x14ac:dyDescent="0.15"/>
    <row r="983" s="1" customFormat="1" x14ac:dyDescent="0.15"/>
    <row r="984" s="1" customFormat="1" x14ac:dyDescent="0.15"/>
    <row r="985" s="1" customFormat="1" x14ac:dyDescent="0.15"/>
    <row r="986" s="1" customFormat="1" x14ac:dyDescent="0.15"/>
    <row r="987" s="1" customFormat="1" x14ac:dyDescent="0.15"/>
    <row r="988" s="1" customFormat="1" x14ac:dyDescent="0.15"/>
    <row r="989" s="1" customFormat="1" x14ac:dyDescent="0.15"/>
    <row r="990" s="1" customFormat="1" x14ac:dyDescent="0.15"/>
    <row r="991" s="1" customFormat="1" x14ac:dyDescent="0.15"/>
    <row r="992" s="1" customFormat="1" x14ac:dyDescent="0.15"/>
    <row r="993" s="1" customFormat="1" x14ac:dyDescent="0.15"/>
    <row r="994" s="1" customFormat="1" x14ac:dyDescent="0.15"/>
    <row r="995" s="1" customFormat="1" x14ac:dyDescent="0.15"/>
    <row r="996" s="1" customFormat="1" x14ac:dyDescent="0.15"/>
    <row r="997" s="1" customFormat="1" x14ac:dyDescent="0.15"/>
    <row r="998" s="1" customFormat="1" x14ac:dyDescent="0.15"/>
    <row r="999" s="1" customFormat="1" x14ac:dyDescent="0.15"/>
    <row r="1000" s="1" customFormat="1" x14ac:dyDescent="0.15"/>
    <row r="1001" s="1" customFormat="1" x14ac:dyDescent="0.15"/>
    <row r="1002" s="1" customFormat="1" x14ac:dyDescent="0.15"/>
    <row r="1003" s="1" customFormat="1" x14ac:dyDescent="0.15"/>
  </sheetData>
  <conditionalFormatting sqref="K1:L1003 M1:O4 M6:O1003">
    <cfRule type="cellIs" dxfId="13" priority="1" operator="equal">
      <formula>"TRUE"</formula>
    </cfRule>
  </conditionalFormatting>
  <conditionalFormatting sqref="K1:L1003 M1:O4 M6:O1003">
    <cfRule type="cellIs" dxfId="12" priority="2" operator="equal">
      <formula>"FALSE"</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outlinePr summaryBelow="0" summaryRight="0"/>
  </sheetPr>
  <dimension ref="A1:E1003"/>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708</v>
      </c>
      <c r="B1" s="1" t="s">
        <v>709</v>
      </c>
      <c r="C1" s="1" t="s">
        <v>710</v>
      </c>
    </row>
    <row r="2" spans="1:5" ht="14" x14ac:dyDescent="0.15">
      <c r="A2" s="1" t="s">
        <v>0</v>
      </c>
      <c r="B2" s="1" t="s">
        <v>1</v>
      </c>
      <c r="C2" s="2" t="s">
        <v>552</v>
      </c>
    </row>
    <row r="3" spans="1:5" x14ac:dyDescent="0.15">
      <c r="C3" s="2"/>
    </row>
    <row r="5" spans="1:5" ht="14" x14ac:dyDescent="0.15">
      <c r="A5" s="1" t="s">
        <v>3</v>
      </c>
      <c r="B5" s="1" t="s">
        <v>4</v>
      </c>
      <c r="C5" s="1" t="s">
        <v>5</v>
      </c>
      <c r="D5" s="1" t="s">
        <v>6</v>
      </c>
      <c r="E5" s="1" t="s">
        <v>7</v>
      </c>
    </row>
    <row r="6" spans="1:5" ht="70" x14ac:dyDescent="0.15">
      <c r="A6" s="2" t="s">
        <v>12</v>
      </c>
      <c r="B6" s="2" t="s">
        <v>39</v>
      </c>
      <c r="C6" s="2" t="s">
        <v>552</v>
      </c>
      <c r="D6" s="2" t="s">
        <v>553</v>
      </c>
      <c r="E6" s="1" t="s">
        <v>844</v>
      </c>
    </row>
    <row r="7" spans="1:5" ht="409.6" x14ac:dyDescent="0.15">
      <c r="A7" s="2" t="s">
        <v>12</v>
      </c>
      <c r="B7" s="2" t="s">
        <v>208</v>
      </c>
      <c r="C7" s="2" t="s">
        <v>258</v>
      </c>
      <c r="D7" s="2" t="s">
        <v>554</v>
      </c>
      <c r="E7" s="1" t="s">
        <v>845</v>
      </c>
    </row>
    <row r="8" spans="1:5" ht="42" x14ac:dyDescent="0.15">
      <c r="A8" s="2" t="s">
        <v>12</v>
      </c>
      <c r="B8" s="2" t="s">
        <v>211</v>
      </c>
      <c r="C8" s="2" t="s">
        <v>312</v>
      </c>
      <c r="D8" s="2" t="s">
        <v>11</v>
      </c>
      <c r="E8" s="1" t="s">
        <v>845</v>
      </c>
    </row>
    <row r="9" spans="1:5" ht="112" x14ac:dyDescent="0.15">
      <c r="A9" s="2" t="s">
        <v>12</v>
      </c>
      <c r="B9" s="2" t="s">
        <v>214</v>
      </c>
      <c r="C9" s="2" t="s">
        <v>64</v>
      </c>
      <c r="D9" s="2" t="s">
        <v>555</v>
      </c>
      <c r="E9" s="1" t="s">
        <v>897</v>
      </c>
    </row>
    <row r="10" spans="1:5" ht="14" x14ac:dyDescent="0.15">
      <c r="A10" s="2" t="s">
        <v>12</v>
      </c>
      <c r="B10" s="2" t="s">
        <v>13</v>
      </c>
      <c r="C10" s="1" t="s">
        <v>556</v>
      </c>
      <c r="D10" s="2" t="s">
        <v>11</v>
      </c>
      <c r="E10" s="1" t="s">
        <v>11</v>
      </c>
    </row>
    <row r="11" spans="1:5" ht="56" x14ac:dyDescent="0.15">
      <c r="A11" s="2" t="s">
        <v>12</v>
      </c>
      <c r="B11" s="2" t="s">
        <v>217</v>
      </c>
      <c r="C11" s="1" t="s">
        <v>557</v>
      </c>
      <c r="D11" s="2" t="s">
        <v>11</v>
      </c>
      <c r="E11" s="2" t="s">
        <v>11</v>
      </c>
    </row>
    <row r="12" spans="1:5" ht="409.6" x14ac:dyDescent="0.15">
      <c r="A12" s="2" t="s">
        <v>12</v>
      </c>
      <c r="B12" s="2" t="s">
        <v>218</v>
      </c>
      <c r="C12" s="1" t="s">
        <v>558</v>
      </c>
      <c r="D12" s="2" t="s">
        <v>559</v>
      </c>
      <c r="E12" s="1" t="s">
        <v>816</v>
      </c>
    </row>
    <row r="13" spans="1:5" ht="126" x14ac:dyDescent="0.15">
      <c r="A13" s="2" t="s">
        <v>12</v>
      </c>
      <c r="B13" s="2" t="s">
        <v>221</v>
      </c>
      <c r="C13" s="2" t="s">
        <v>552</v>
      </c>
      <c r="D13" s="2" t="s">
        <v>11</v>
      </c>
      <c r="E13" s="1" t="s">
        <v>817</v>
      </c>
    </row>
    <row r="14" spans="1:5" ht="345" x14ac:dyDescent="0.15">
      <c r="A14" s="2" t="s">
        <v>12</v>
      </c>
      <c r="B14" s="2" t="s">
        <v>223</v>
      </c>
      <c r="C14" s="2" t="s">
        <v>558</v>
      </c>
      <c r="D14" s="2" t="s">
        <v>560</v>
      </c>
      <c r="E14" s="1" t="s">
        <v>818</v>
      </c>
    </row>
    <row r="15" spans="1:5" ht="42" x14ac:dyDescent="0.15">
      <c r="A15" s="2" t="s">
        <v>12</v>
      </c>
      <c r="B15" s="2" t="s">
        <v>20</v>
      </c>
      <c r="C15" s="2" t="s">
        <v>561</v>
      </c>
      <c r="D15" s="2" t="s">
        <v>11</v>
      </c>
      <c r="E15" s="1" t="s">
        <v>893</v>
      </c>
    </row>
    <row r="16" spans="1:5" ht="42" x14ac:dyDescent="0.15">
      <c r="A16" s="2" t="s">
        <v>12</v>
      </c>
      <c r="B16" s="2" t="s">
        <v>227</v>
      </c>
      <c r="C16" s="3">
        <f>65670998944/1463088739020</f>
        <v>4.4885178316653215E-2</v>
      </c>
      <c r="D16" s="2" t="s">
        <v>11</v>
      </c>
      <c r="E16" s="1" t="s">
        <v>893</v>
      </c>
    </row>
    <row r="17" spans="1:5" ht="42" x14ac:dyDescent="0.15">
      <c r="A17" s="2" t="s">
        <v>12</v>
      </c>
      <c r="B17" s="2" t="s">
        <v>22</v>
      </c>
      <c r="C17" s="3">
        <f>65670998944/7088250300000</f>
        <v>9.2647686191329893E-3</v>
      </c>
      <c r="D17" s="2" t="s">
        <v>11</v>
      </c>
      <c r="E17" s="1" t="s">
        <v>893</v>
      </c>
    </row>
    <row r="18" spans="1:5" ht="409.6" x14ac:dyDescent="0.15">
      <c r="A18" s="2" t="s">
        <v>12</v>
      </c>
      <c r="B18" s="2" t="s">
        <v>63</v>
      </c>
      <c r="C18" s="2" t="s">
        <v>64</v>
      </c>
      <c r="D18" s="2" t="s">
        <v>562</v>
      </c>
      <c r="E18" s="1" t="s">
        <v>844</v>
      </c>
    </row>
    <row r="19" spans="1:5" ht="332" x14ac:dyDescent="0.15">
      <c r="A19" s="2" t="s">
        <v>12</v>
      </c>
      <c r="B19" s="2" t="s">
        <v>229</v>
      </c>
      <c r="C19" s="2" t="s">
        <v>563</v>
      </c>
      <c r="D19" s="2" t="s">
        <v>11</v>
      </c>
      <c r="E19" s="1" t="s">
        <v>819</v>
      </c>
    </row>
    <row r="20" spans="1:5" ht="56" x14ac:dyDescent="0.15">
      <c r="A20" s="2" t="s">
        <v>231</v>
      </c>
      <c r="B20" s="2" t="s">
        <v>232</v>
      </c>
      <c r="C20" s="2" t="s">
        <v>564</v>
      </c>
      <c r="D20" s="2" t="s">
        <v>11</v>
      </c>
      <c r="E20" s="1" t="s">
        <v>898</v>
      </c>
    </row>
    <row r="21" spans="1:5" ht="112" x14ac:dyDescent="0.15">
      <c r="A21" s="2" t="s">
        <v>231</v>
      </c>
      <c r="B21" s="2" t="s">
        <v>234</v>
      </c>
      <c r="C21" s="2" t="s">
        <v>289</v>
      </c>
      <c r="D21" s="2" t="s">
        <v>11</v>
      </c>
      <c r="E21" s="1" t="s">
        <v>820</v>
      </c>
    </row>
    <row r="22" spans="1:5" ht="409.6" x14ac:dyDescent="0.15">
      <c r="A22" s="2" t="s">
        <v>231</v>
      </c>
      <c r="B22" s="2" t="s">
        <v>236</v>
      </c>
      <c r="C22" s="2" t="s">
        <v>64</v>
      </c>
      <c r="D22" s="2" t="s">
        <v>565</v>
      </c>
      <c r="E22" s="1" t="s">
        <v>899</v>
      </c>
    </row>
    <row r="23" spans="1:5" ht="42" x14ac:dyDescent="0.15">
      <c r="A23" s="2" t="s">
        <v>231</v>
      </c>
      <c r="B23" s="2" t="s">
        <v>238</v>
      </c>
      <c r="C23" s="2" t="s">
        <v>16</v>
      </c>
      <c r="D23" s="2" t="s">
        <v>16</v>
      </c>
      <c r="E23" s="2" t="s">
        <v>16</v>
      </c>
    </row>
    <row r="24" spans="1:5" ht="56" x14ac:dyDescent="0.15">
      <c r="A24" s="2" t="s">
        <v>231</v>
      </c>
      <c r="B24" s="2" t="s">
        <v>241</v>
      </c>
      <c r="C24" s="2" t="s">
        <v>167</v>
      </c>
      <c r="D24" s="2" t="s">
        <v>11</v>
      </c>
      <c r="E24" s="1" t="s">
        <v>898</v>
      </c>
    </row>
    <row r="25" spans="1:5" ht="196" x14ac:dyDescent="0.15">
      <c r="A25" s="2" t="s">
        <v>231</v>
      </c>
      <c r="B25" s="2" t="s">
        <v>242</v>
      </c>
      <c r="C25" s="1" t="s">
        <v>785</v>
      </c>
      <c r="D25" s="2" t="s">
        <v>11</v>
      </c>
      <c r="E25" s="1" t="s">
        <v>753</v>
      </c>
    </row>
    <row r="26" spans="1:5" x14ac:dyDescent="0.15">
      <c r="A26" s="2"/>
      <c r="B26" s="2"/>
      <c r="C26" s="2"/>
      <c r="D26" s="2"/>
      <c r="E26" s="2"/>
    </row>
    <row r="27" spans="1:5" x14ac:dyDescent="0.15">
      <c r="B27" s="2"/>
    </row>
    <row r="28" spans="1:5" x14ac:dyDescent="0.15">
      <c r="B28" s="2"/>
    </row>
    <row r="29" spans="1:5" x14ac:dyDescent="0.15">
      <c r="B29" s="2"/>
    </row>
    <row r="30" spans="1:5" x14ac:dyDescent="0.15">
      <c r="B30" s="2"/>
    </row>
    <row r="31" spans="1:5" x14ac:dyDescent="0.15">
      <c r="B31" s="2"/>
    </row>
    <row r="33" s="1" customFormat="1" x14ac:dyDescent="0.15"/>
    <row r="34" s="1" customFormat="1" x14ac:dyDescent="0.15"/>
    <row r="35" s="1" customFormat="1" x14ac:dyDescent="0.15"/>
    <row r="36" s="1" customFormat="1" x14ac:dyDescent="0.15"/>
    <row r="37" s="1" customFormat="1" x14ac:dyDescent="0.15"/>
    <row r="38" s="1" customFormat="1" x14ac:dyDescent="0.15"/>
    <row r="39" s="1" customFormat="1" x14ac:dyDescent="0.15"/>
    <row r="40" s="1" customFormat="1" x14ac:dyDescent="0.15"/>
    <row r="41" s="1" customFormat="1" x14ac:dyDescent="0.15"/>
    <row r="42" s="1" customFormat="1" x14ac:dyDescent="0.15"/>
    <row r="43" s="1" customFormat="1" x14ac:dyDescent="0.15"/>
    <row r="44" s="1" customFormat="1" x14ac:dyDescent="0.15"/>
    <row r="45" s="1" customFormat="1" x14ac:dyDescent="0.15"/>
    <row r="46" s="1" customFormat="1" x14ac:dyDescent="0.15"/>
    <row r="47" s="1" customFormat="1" x14ac:dyDescent="0.15"/>
    <row r="48" s="1" customFormat="1" x14ac:dyDescent="0.15"/>
    <row r="49" s="1" customFormat="1" x14ac:dyDescent="0.15"/>
    <row r="50" s="1" customFormat="1" x14ac:dyDescent="0.15"/>
    <row r="51" s="1" customFormat="1" x14ac:dyDescent="0.15"/>
    <row r="52" s="1" customFormat="1" x14ac:dyDescent="0.15"/>
    <row r="53" s="1" customFormat="1" x14ac:dyDescent="0.15"/>
    <row r="54" s="1" customFormat="1" x14ac:dyDescent="0.15"/>
    <row r="55" s="1" customFormat="1" x14ac:dyDescent="0.15"/>
    <row r="56" s="1" customFormat="1" x14ac:dyDescent="0.15"/>
    <row r="57" s="1" customFormat="1" x14ac:dyDescent="0.15"/>
    <row r="58" s="1" customFormat="1" x14ac:dyDescent="0.15"/>
    <row r="59" s="1" customFormat="1" x14ac:dyDescent="0.15"/>
    <row r="60" s="1" customFormat="1" x14ac:dyDescent="0.15"/>
    <row r="61" s="1" customFormat="1" x14ac:dyDescent="0.15"/>
    <row r="62" s="1" customFormat="1" x14ac:dyDescent="0.15"/>
    <row r="63" s="1" customFormat="1" x14ac:dyDescent="0.15"/>
    <row r="64" s="1" customFormat="1" x14ac:dyDescent="0.15"/>
    <row r="65" s="1" customFormat="1" x14ac:dyDescent="0.15"/>
    <row r="66" s="1" customFormat="1" x14ac:dyDescent="0.15"/>
    <row r="67" s="1" customFormat="1" x14ac:dyDescent="0.15"/>
    <row r="68" s="1" customFormat="1" x14ac:dyDescent="0.15"/>
    <row r="69" s="1" customFormat="1" x14ac:dyDescent="0.15"/>
    <row r="70" s="1" customFormat="1" x14ac:dyDescent="0.15"/>
    <row r="71" s="1" customFormat="1" x14ac:dyDescent="0.15"/>
    <row r="72" s="1" customFormat="1" x14ac:dyDescent="0.15"/>
    <row r="73" s="1" customFormat="1" x14ac:dyDescent="0.15"/>
    <row r="74" s="1" customFormat="1" x14ac:dyDescent="0.15"/>
    <row r="75" s="1" customFormat="1" x14ac:dyDescent="0.15"/>
    <row r="76" s="1" customFormat="1" x14ac:dyDescent="0.15"/>
    <row r="77" s="1" customFormat="1" x14ac:dyDescent="0.15"/>
    <row r="78" s="1" customFormat="1" x14ac:dyDescent="0.15"/>
    <row r="79" s="1" customFormat="1" x14ac:dyDescent="0.15"/>
    <row r="80" s="1" customFormat="1" x14ac:dyDescent="0.15"/>
    <row r="81" s="1" customFormat="1" x14ac:dyDescent="0.15"/>
    <row r="82" s="1" customFormat="1" x14ac:dyDescent="0.15"/>
    <row r="83" s="1" customFormat="1" x14ac:dyDescent="0.15"/>
    <row r="84" s="1" customFormat="1" x14ac:dyDescent="0.15"/>
    <row r="85" s="1" customFormat="1" x14ac:dyDescent="0.15"/>
    <row r="86" s="1" customFormat="1" x14ac:dyDescent="0.15"/>
    <row r="87" s="1" customFormat="1" x14ac:dyDescent="0.15"/>
    <row r="88" s="1" customFormat="1" x14ac:dyDescent="0.15"/>
    <row r="89" s="1" customFormat="1" x14ac:dyDescent="0.15"/>
    <row r="90" s="1" customFormat="1" x14ac:dyDescent="0.15"/>
    <row r="91" s="1" customFormat="1" x14ac:dyDescent="0.15"/>
    <row r="92" s="1" customFormat="1" x14ac:dyDescent="0.15"/>
    <row r="93" s="1" customFormat="1" x14ac:dyDescent="0.15"/>
    <row r="94" s="1" customFormat="1" x14ac:dyDescent="0.15"/>
    <row r="95" s="1" customFormat="1" x14ac:dyDescent="0.15"/>
    <row r="96" s="1" customFormat="1" x14ac:dyDescent="0.15"/>
    <row r="97" s="1" customFormat="1" x14ac:dyDescent="0.15"/>
    <row r="98" s="1" customFormat="1" x14ac:dyDescent="0.15"/>
    <row r="99" s="1" customFormat="1" x14ac:dyDescent="0.15"/>
    <row r="100" s="1" customFormat="1" x14ac:dyDescent="0.15"/>
    <row r="101" s="1" customFormat="1" x14ac:dyDescent="0.15"/>
    <row r="102" s="1" customFormat="1" x14ac:dyDescent="0.15"/>
    <row r="103" s="1" customFormat="1" x14ac:dyDescent="0.15"/>
    <row r="104" s="1" customFormat="1" x14ac:dyDescent="0.15"/>
    <row r="105" s="1" customFormat="1" x14ac:dyDescent="0.15"/>
    <row r="106" s="1" customFormat="1" x14ac:dyDescent="0.15"/>
    <row r="107" s="1" customFormat="1" x14ac:dyDescent="0.15"/>
    <row r="108" s="1" customFormat="1" x14ac:dyDescent="0.15"/>
    <row r="109" s="1" customFormat="1" x14ac:dyDescent="0.15"/>
    <row r="110" s="1" customFormat="1" x14ac:dyDescent="0.15"/>
    <row r="111" s="1" customFormat="1" x14ac:dyDescent="0.15"/>
    <row r="112" s="1" customFormat="1" x14ac:dyDescent="0.15"/>
    <row r="113" s="1" customFormat="1" x14ac:dyDescent="0.15"/>
    <row r="114" s="1" customFormat="1" x14ac:dyDescent="0.15"/>
    <row r="115" s="1" customFormat="1" x14ac:dyDescent="0.15"/>
    <row r="116" s="1" customFormat="1" x14ac:dyDescent="0.15"/>
    <row r="117" s="1" customFormat="1" x14ac:dyDescent="0.15"/>
    <row r="118" s="1" customFormat="1" x14ac:dyDescent="0.15"/>
    <row r="119" s="1" customFormat="1" x14ac:dyDescent="0.15"/>
    <row r="120" s="1" customFormat="1" x14ac:dyDescent="0.15"/>
    <row r="121" s="1" customFormat="1" x14ac:dyDescent="0.15"/>
    <row r="122" s="1" customFormat="1" x14ac:dyDescent="0.15"/>
    <row r="123" s="1" customFormat="1" x14ac:dyDescent="0.15"/>
    <row r="124" s="1" customFormat="1" x14ac:dyDescent="0.15"/>
    <row r="125" s="1" customFormat="1" x14ac:dyDescent="0.15"/>
    <row r="126" s="1" customFormat="1" x14ac:dyDescent="0.15"/>
    <row r="127" s="1" customFormat="1" x14ac:dyDescent="0.15"/>
    <row r="128" s="1" customFormat="1" x14ac:dyDescent="0.15"/>
    <row r="129" s="1" customFormat="1" x14ac:dyDescent="0.15"/>
    <row r="130" s="1" customFormat="1" x14ac:dyDescent="0.15"/>
    <row r="131" s="1" customFormat="1" x14ac:dyDescent="0.15"/>
    <row r="132" s="1" customFormat="1" x14ac:dyDescent="0.15"/>
    <row r="133" s="1" customFormat="1" x14ac:dyDescent="0.15"/>
    <row r="134" s="1" customFormat="1" x14ac:dyDescent="0.15"/>
    <row r="135" s="1" customFormat="1" x14ac:dyDescent="0.15"/>
    <row r="136" s="1" customFormat="1" x14ac:dyDescent="0.15"/>
    <row r="137" s="1" customFormat="1" x14ac:dyDescent="0.15"/>
    <row r="138" s="1" customFormat="1" x14ac:dyDescent="0.15"/>
    <row r="139" s="1" customFormat="1" x14ac:dyDescent="0.15"/>
    <row r="140" s="1" customFormat="1" x14ac:dyDescent="0.15"/>
    <row r="141" s="1" customFormat="1" x14ac:dyDescent="0.15"/>
    <row r="142" s="1" customFormat="1" x14ac:dyDescent="0.15"/>
    <row r="143" s="1" customFormat="1" x14ac:dyDescent="0.15"/>
    <row r="144" s="1" customFormat="1" x14ac:dyDescent="0.15"/>
    <row r="145" s="1" customFormat="1" x14ac:dyDescent="0.15"/>
    <row r="146" s="1" customFormat="1" x14ac:dyDescent="0.15"/>
    <row r="147" s="1" customFormat="1" x14ac:dyDescent="0.15"/>
    <row r="148" s="1" customFormat="1" x14ac:dyDescent="0.15"/>
    <row r="149" s="1" customFormat="1" x14ac:dyDescent="0.15"/>
    <row r="150" s="1" customFormat="1" x14ac:dyDescent="0.15"/>
    <row r="151" s="1" customFormat="1" x14ac:dyDescent="0.15"/>
    <row r="152" s="1" customFormat="1" x14ac:dyDescent="0.15"/>
    <row r="153" s="1" customFormat="1" x14ac:dyDescent="0.15"/>
    <row r="154" s="1" customFormat="1" x14ac:dyDescent="0.15"/>
    <row r="155" s="1" customFormat="1" x14ac:dyDescent="0.15"/>
    <row r="156" s="1" customFormat="1" x14ac:dyDescent="0.15"/>
    <row r="157" s="1" customFormat="1" x14ac:dyDescent="0.15"/>
    <row r="158" s="1" customFormat="1" x14ac:dyDescent="0.15"/>
    <row r="159" s="1" customFormat="1" x14ac:dyDescent="0.15"/>
    <row r="160" s="1" customFormat="1" x14ac:dyDescent="0.15"/>
    <row r="161" s="1" customFormat="1" x14ac:dyDescent="0.15"/>
    <row r="162" s="1" customFormat="1" x14ac:dyDescent="0.15"/>
    <row r="163" s="1" customFormat="1" x14ac:dyDescent="0.15"/>
    <row r="164" s="1" customFormat="1" x14ac:dyDescent="0.15"/>
    <row r="165" s="1" customFormat="1" x14ac:dyDescent="0.15"/>
    <row r="166" s="1" customFormat="1" x14ac:dyDescent="0.15"/>
    <row r="167" s="1" customFormat="1" x14ac:dyDescent="0.15"/>
    <row r="168" s="1" customFormat="1" x14ac:dyDescent="0.15"/>
    <row r="169" s="1" customFormat="1" x14ac:dyDescent="0.15"/>
    <row r="170" s="1" customFormat="1" x14ac:dyDescent="0.15"/>
    <row r="171" s="1" customFormat="1" x14ac:dyDescent="0.15"/>
    <row r="172" s="1" customFormat="1" x14ac:dyDescent="0.15"/>
    <row r="173" s="1" customFormat="1" x14ac:dyDescent="0.15"/>
    <row r="174" s="1" customFormat="1" x14ac:dyDescent="0.15"/>
    <row r="175" s="1" customFormat="1" x14ac:dyDescent="0.15"/>
    <row r="176" s="1" customFormat="1" x14ac:dyDescent="0.15"/>
    <row r="177" s="1" customFormat="1" x14ac:dyDescent="0.15"/>
    <row r="178" s="1" customFormat="1" x14ac:dyDescent="0.15"/>
    <row r="179" s="1" customFormat="1" x14ac:dyDescent="0.15"/>
    <row r="180" s="1" customFormat="1" x14ac:dyDescent="0.15"/>
    <row r="181" s="1" customFormat="1" x14ac:dyDescent="0.15"/>
    <row r="182" s="1" customFormat="1" x14ac:dyDescent="0.15"/>
    <row r="183" s="1" customFormat="1" x14ac:dyDescent="0.15"/>
    <row r="184" s="1" customFormat="1" x14ac:dyDescent="0.15"/>
    <row r="185" s="1" customFormat="1" x14ac:dyDescent="0.15"/>
    <row r="186" s="1" customFormat="1" x14ac:dyDescent="0.15"/>
    <row r="187" s="1" customFormat="1" x14ac:dyDescent="0.15"/>
    <row r="188" s="1" customFormat="1" x14ac:dyDescent="0.15"/>
    <row r="189" s="1" customFormat="1" x14ac:dyDescent="0.15"/>
    <row r="190" s="1" customFormat="1" x14ac:dyDescent="0.15"/>
    <row r="191" s="1" customFormat="1" x14ac:dyDescent="0.15"/>
    <row r="192" s="1" customFormat="1" x14ac:dyDescent="0.15"/>
    <row r="193" s="1" customFormat="1" x14ac:dyDescent="0.15"/>
    <row r="194" s="1" customFormat="1" x14ac:dyDescent="0.15"/>
    <row r="195" s="1" customFormat="1" x14ac:dyDescent="0.15"/>
    <row r="196" s="1" customFormat="1" x14ac:dyDescent="0.15"/>
    <row r="197" s="1" customFormat="1" x14ac:dyDescent="0.15"/>
    <row r="198" s="1" customFormat="1" x14ac:dyDescent="0.15"/>
    <row r="199" s="1" customFormat="1" x14ac:dyDescent="0.15"/>
    <row r="200" s="1" customFormat="1" x14ac:dyDescent="0.15"/>
    <row r="201" s="1" customFormat="1" x14ac:dyDescent="0.15"/>
    <row r="202" s="1" customFormat="1" x14ac:dyDescent="0.15"/>
    <row r="203" s="1" customFormat="1" x14ac:dyDescent="0.15"/>
    <row r="204" s="1" customFormat="1" x14ac:dyDescent="0.15"/>
    <row r="205" s="1" customFormat="1" x14ac:dyDescent="0.15"/>
    <row r="206" s="1" customFormat="1" x14ac:dyDescent="0.15"/>
    <row r="207" s="1" customFormat="1" x14ac:dyDescent="0.15"/>
    <row r="208" s="1" customFormat="1" x14ac:dyDescent="0.15"/>
    <row r="209" s="1" customFormat="1" x14ac:dyDescent="0.15"/>
    <row r="210" s="1" customFormat="1" x14ac:dyDescent="0.15"/>
    <row r="211" s="1" customFormat="1" x14ac:dyDescent="0.15"/>
    <row r="212" s="1" customFormat="1" x14ac:dyDescent="0.15"/>
    <row r="213" s="1" customFormat="1" x14ac:dyDescent="0.15"/>
    <row r="214" s="1" customFormat="1" x14ac:dyDescent="0.15"/>
    <row r="215" s="1" customFormat="1" x14ac:dyDescent="0.15"/>
    <row r="216" s="1" customFormat="1" x14ac:dyDescent="0.15"/>
    <row r="217" s="1" customFormat="1" x14ac:dyDescent="0.15"/>
    <row r="218" s="1" customFormat="1" x14ac:dyDescent="0.15"/>
    <row r="219" s="1" customFormat="1" x14ac:dyDescent="0.15"/>
    <row r="220" s="1" customFormat="1" x14ac:dyDescent="0.15"/>
    <row r="221" s="1" customFormat="1" x14ac:dyDescent="0.15"/>
    <row r="222" s="1" customFormat="1" x14ac:dyDescent="0.15"/>
    <row r="223" s="1" customFormat="1" x14ac:dyDescent="0.15"/>
    <row r="224" s="1" customFormat="1" x14ac:dyDescent="0.15"/>
    <row r="225" s="1" customFormat="1" x14ac:dyDescent="0.15"/>
    <row r="226" s="1" customFormat="1" x14ac:dyDescent="0.15"/>
    <row r="227" s="1" customFormat="1" x14ac:dyDescent="0.15"/>
    <row r="228" s="1" customFormat="1" x14ac:dyDescent="0.15"/>
    <row r="229" s="1" customFormat="1" x14ac:dyDescent="0.15"/>
    <row r="230" s="1" customFormat="1" x14ac:dyDescent="0.15"/>
    <row r="231" s="1" customFormat="1" x14ac:dyDescent="0.15"/>
    <row r="232" s="1" customFormat="1" x14ac:dyDescent="0.15"/>
    <row r="233" s="1" customFormat="1" x14ac:dyDescent="0.15"/>
    <row r="234" s="1" customFormat="1" x14ac:dyDescent="0.15"/>
    <row r="235" s="1" customFormat="1" x14ac:dyDescent="0.15"/>
    <row r="236" s="1" customFormat="1" x14ac:dyDescent="0.15"/>
    <row r="237" s="1" customFormat="1" x14ac:dyDescent="0.15"/>
    <row r="238" s="1" customFormat="1" x14ac:dyDescent="0.15"/>
    <row r="239" s="1" customFormat="1" x14ac:dyDescent="0.15"/>
    <row r="240" s="1" customFormat="1" x14ac:dyDescent="0.15"/>
    <row r="241" s="1" customFormat="1" x14ac:dyDescent="0.15"/>
    <row r="242" s="1" customFormat="1" x14ac:dyDescent="0.15"/>
    <row r="243" s="1" customFormat="1" x14ac:dyDescent="0.15"/>
    <row r="244" s="1" customFormat="1" x14ac:dyDescent="0.15"/>
    <row r="245" s="1" customFormat="1" x14ac:dyDescent="0.15"/>
    <row r="246" s="1" customFormat="1" x14ac:dyDescent="0.15"/>
    <row r="247" s="1" customFormat="1" x14ac:dyDescent="0.15"/>
    <row r="248" s="1" customFormat="1" x14ac:dyDescent="0.15"/>
    <row r="249" s="1" customFormat="1" x14ac:dyDescent="0.15"/>
    <row r="250" s="1" customFormat="1" x14ac:dyDescent="0.15"/>
    <row r="251" s="1" customFormat="1" x14ac:dyDescent="0.15"/>
    <row r="252" s="1" customFormat="1" x14ac:dyDescent="0.15"/>
    <row r="253" s="1" customFormat="1" x14ac:dyDescent="0.15"/>
    <row r="254" s="1" customFormat="1" x14ac:dyDescent="0.15"/>
    <row r="255" s="1" customFormat="1" x14ac:dyDescent="0.15"/>
    <row r="256" s="1" customFormat="1" x14ac:dyDescent="0.15"/>
    <row r="257" s="1" customFormat="1" x14ac:dyDescent="0.15"/>
    <row r="258" s="1" customFormat="1" x14ac:dyDescent="0.15"/>
    <row r="259" s="1" customFormat="1" x14ac:dyDescent="0.15"/>
    <row r="260" s="1" customFormat="1" x14ac:dyDescent="0.15"/>
    <row r="261" s="1" customFormat="1" x14ac:dyDescent="0.15"/>
    <row r="262" s="1" customFormat="1" x14ac:dyDescent="0.15"/>
    <row r="263" s="1" customFormat="1" x14ac:dyDescent="0.15"/>
    <row r="264" s="1" customFormat="1" x14ac:dyDescent="0.15"/>
    <row r="265" s="1" customFormat="1" x14ac:dyDescent="0.15"/>
    <row r="266" s="1" customFormat="1" x14ac:dyDescent="0.15"/>
    <row r="267" s="1" customFormat="1" x14ac:dyDescent="0.15"/>
    <row r="268" s="1" customFormat="1" x14ac:dyDescent="0.15"/>
    <row r="269" s="1" customFormat="1" x14ac:dyDescent="0.15"/>
    <row r="270" s="1" customFormat="1" x14ac:dyDescent="0.15"/>
    <row r="271" s="1" customFormat="1" x14ac:dyDescent="0.15"/>
    <row r="272" s="1" customFormat="1" x14ac:dyDescent="0.15"/>
    <row r="273" s="1" customFormat="1" x14ac:dyDescent="0.15"/>
    <row r="274" s="1" customFormat="1" x14ac:dyDescent="0.15"/>
    <row r="275" s="1" customFormat="1" x14ac:dyDescent="0.15"/>
    <row r="276" s="1" customFormat="1" x14ac:dyDescent="0.15"/>
    <row r="277" s="1" customFormat="1" x14ac:dyDescent="0.15"/>
    <row r="278" s="1" customFormat="1" x14ac:dyDescent="0.15"/>
    <row r="279" s="1" customFormat="1" x14ac:dyDescent="0.15"/>
    <row r="280" s="1" customFormat="1" x14ac:dyDescent="0.15"/>
    <row r="281" s="1" customFormat="1" x14ac:dyDescent="0.15"/>
    <row r="282" s="1" customFormat="1" x14ac:dyDescent="0.15"/>
    <row r="283" s="1" customFormat="1" x14ac:dyDescent="0.15"/>
    <row r="284" s="1" customFormat="1" x14ac:dyDescent="0.15"/>
    <row r="285" s="1" customFormat="1" x14ac:dyDescent="0.15"/>
    <row r="286" s="1" customFormat="1" x14ac:dyDescent="0.15"/>
    <row r="287" s="1" customFormat="1" x14ac:dyDescent="0.15"/>
    <row r="288" s="1" customFormat="1" x14ac:dyDescent="0.15"/>
    <row r="289" s="1" customFormat="1" x14ac:dyDescent="0.15"/>
    <row r="290" s="1" customFormat="1" x14ac:dyDescent="0.15"/>
    <row r="291" s="1" customFormat="1" x14ac:dyDescent="0.15"/>
    <row r="292" s="1" customFormat="1" x14ac:dyDescent="0.15"/>
    <row r="293" s="1" customFormat="1" x14ac:dyDescent="0.15"/>
    <row r="294" s="1" customFormat="1" x14ac:dyDescent="0.15"/>
    <row r="295" s="1" customFormat="1" x14ac:dyDescent="0.15"/>
    <row r="296" s="1" customFormat="1" x14ac:dyDescent="0.15"/>
    <row r="297" s="1" customFormat="1" x14ac:dyDescent="0.15"/>
    <row r="298" s="1" customFormat="1" x14ac:dyDescent="0.15"/>
    <row r="299" s="1" customFormat="1" x14ac:dyDescent="0.15"/>
    <row r="300" s="1" customFormat="1" x14ac:dyDescent="0.15"/>
    <row r="301" s="1" customFormat="1" x14ac:dyDescent="0.15"/>
    <row r="302" s="1" customFormat="1" x14ac:dyDescent="0.15"/>
    <row r="303" s="1" customFormat="1" x14ac:dyDescent="0.15"/>
    <row r="304" s="1" customFormat="1" x14ac:dyDescent="0.15"/>
    <row r="305" s="1" customFormat="1" x14ac:dyDescent="0.15"/>
    <row r="306" s="1" customFormat="1" x14ac:dyDescent="0.15"/>
    <row r="307" s="1" customFormat="1" x14ac:dyDescent="0.15"/>
    <row r="308" s="1" customFormat="1" x14ac:dyDescent="0.15"/>
    <row r="309" s="1" customFormat="1" x14ac:dyDescent="0.15"/>
    <row r="310" s="1" customFormat="1" x14ac:dyDescent="0.15"/>
    <row r="311" s="1" customFormat="1" x14ac:dyDescent="0.15"/>
    <row r="312" s="1" customFormat="1" x14ac:dyDescent="0.15"/>
    <row r="313" s="1" customFormat="1" x14ac:dyDescent="0.15"/>
    <row r="314" s="1" customFormat="1" x14ac:dyDescent="0.15"/>
    <row r="315" s="1" customFormat="1" x14ac:dyDescent="0.15"/>
    <row r="316" s="1" customFormat="1" x14ac:dyDescent="0.15"/>
    <row r="317" s="1" customFormat="1" x14ac:dyDescent="0.15"/>
    <row r="318" s="1" customFormat="1" x14ac:dyDescent="0.15"/>
    <row r="319" s="1" customFormat="1" x14ac:dyDescent="0.15"/>
    <row r="320" s="1" customFormat="1" x14ac:dyDescent="0.15"/>
    <row r="321" s="1" customFormat="1" x14ac:dyDescent="0.15"/>
    <row r="322" s="1" customFormat="1" x14ac:dyDescent="0.15"/>
    <row r="323" s="1" customFormat="1" x14ac:dyDescent="0.15"/>
    <row r="324" s="1" customFormat="1" x14ac:dyDescent="0.15"/>
    <row r="325" s="1" customFormat="1" x14ac:dyDescent="0.15"/>
    <row r="326" s="1" customFormat="1" x14ac:dyDescent="0.15"/>
    <row r="327" s="1" customFormat="1" x14ac:dyDescent="0.15"/>
    <row r="328" s="1" customFormat="1" x14ac:dyDescent="0.15"/>
    <row r="329" s="1" customFormat="1" x14ac:dyDescent="0.15"/>
    <row r="330" s="1" customFormat="1" x14ac:dyDescent="0.15"/>
    <row r="331" s="1" customFormat="1" x14ac:dyDescent="0.15"/>
    <row r="332" s="1" customFormat="1" x14ac:dyDescent="0.15"/>
    <row r="333" s="1" customFormat="1" x14ac:dyDescent="0.15"/>
    <row r="334" s="1" customFormat="1" x14ac:dyDescent="0.15"/>
    <row r="335" s="1" customFormat="1" x14ac:dyDescent="0.15"/>
    <row r="336" s="1" customFormat="1" x14ac:dyDescent="0.15"/>
    <row r="337" s="1" customFormat="1" x14ac:dyDescent="0.15"/>
    <row r="338" s="1" customFormat="1" x14ac:dyDescent="0.15"/>
    <row r="339" s="1" customFormat="1" x14ac:dyDescent="0.15"/>
    <row r="340" s="1" customFormat="1" x14ac:dyDescent="0.15"/>
    <row r="341" s="1" customFormat="1" x14ac:dyDescent="0.15"/>
    <row r="342" s="1" customFormat="1" x14ac:dyDescent="0.15"/>
    <row r="343" s="1" customFormat="1" x14ac:dyDescent="0.15"/>
    <row r="344" s="1" customFormat="1" x14ac:dyDescent="0.15"/>
    <row r="345" s="1" customFormat="1" x14ac:dyDescent="0.15"/>
    <row r="346" s="1" customFormat="1" x14ac:dyDescent="0.15"/>
    <row r="347" s="1" customFormat="1" x14ac:dyDescent="0.15"/>
    <row r="348" s="1" customFormat="1" x14ac:dyDescent="0.15"/>
    <row r="349" s="1" customFormat="1" x14ac:dyDescent="0.15"/>
    <row r="350" s="1" customFormat="1" x14ac:dyDescent="0.15"/>
    <row r="351" s="1" customFormat="1" x14ac:dyDescent="0.15"/>
    <row r="352" s="1" customFormat="1" x14ac:dyDescent="0.15"/>
    <row r="353" s="1" customFormat="1" x14ac:dyDescent="0.15"/>
    <row r="354" s="1" customFormat="1" x14ac:dyDescent="0.15"/>
    <row r="355" s="1" customFormat="1" x14ac:dyDescent="0.15"/>
    <row r="356" s="1" customFormat="1" x14ac:dyDescent="0.15"/>
    <row r="357" s="1" customFormat="1" x14ac:dyDescent="0.15"/>
    <row r="358" s="1" customFormat="1" x14ac:dyDescent="0.15"/>
    <row r="359" s="1" customFormat="1" x14ac:dyDescent="0.15"/>
    <row r="360" s="1" customFormat="1" x14ac:dyDescent="0.15"/>
    <row r="361" s="1" customFormat="1" x14ac:dyDescent="0.15"/>
    <row r="362" s="1" customFormat="1" x14ac:dyDescent="0.15"/>
    <row r="363" s="1" customFormat="1" x14ac:dyDescent="0.15"/>
    <row r="364" s="1" customFormat="1" x14ac:dyDescent="0.15"/>
    <row r="365" s="1" customFormat="1" x14ac:dyDescent="0.15"/>
    <row r="366" s="1" customFormat="1" x14ac:dyDescent="0.15"/>
    <row r="367" s="1" customFormat="1" x14ac:dyDescent="0.15"/>
    <row r="368" s="1" customFormat="1" x14ac:dyDescent="0.15"/>
    <row r="369" s="1" customFormat="1" x14ac:dyDescent="0.15"/>
    <row r="370" s="1" customFormat="1" x14ac:dyDescent="0.15"/>
    <row r="371" s="1" customFormat="1" x14ac:dyDescent="0.15"/>
    <row r="372" s="1" customFormat="1" x14ac:dyDescent="0.15"/>
    <row r="373" s="1" customFormat="1" x14ac:dyDescent="0.15"/>
    <row r="374" s="1" customFormat="1" x14ac:dyDescent="0.15"/>
    <row r="375" s="1" customFormat="1" x14ac:dyDescent="0.15"/>
    <row r="376" s="1" customFormat="1" x14ac:dyDescent="0.15"/>
    <row r="377" s="1" customFormat="1" x14ac:dyDescent="0.15"/>
    <row r="378" s="1" customFormat="1" x14ac:dyDescent="0.15"/>
    <row r="379" s="1" customFormat="1" x14ac:dyDescent="0.15"/>
    <row r="380" s="1" customFormat="1" x14ac:dyDescent="0.15"/>
    <row r="381" s="1" customFormat="1" x14ac:dyDescent="0.15"/>
    <row r="382" s="1" customFormat="1" x14ac:dyDescent="0.15"/>
    <row r="383" s="1" customFormat="1" x14ac:dyDescent="0.15"/>
    <row r="384" s="1" customFormat="1" x14ac:dyDescent="0.15"/>
    <row r="385" s="1" customFormat="1" x14ac:dyDescent="0.15"/>
    <row r="386" s="1" customFormat="1" x14ac:dyDescent="0.15"/>
    <row r="387" s="1" customFormat="1" x14ac:dyDescent="0.15"/>
    <row r="388" s="1" customFormat="1" x14ac:dyDescent="0.15"/>
    <row r="389" s="1" customFormat="1" x14ac:dyDescent="0.15"/>
    <row r="390" s="1" customFormat="1" x14ac:dyDescent="0.15"/>
    <row r="391" s="1" customFormat="1" x14ac:dyDescent="0.15"/>
    <row r="392" s="1" customFormat="1" x14ac:dyDescent="0.15"/>
    <row r="393" s="1" customFormat="1" x14ac:dyDescent="0.15"/>
    <row r="394" s="1" customFormat="1" x14ac:dyDescent="0.15"/>
    <row r="395" s="1" customFormat="1" x14ac:dyDescent="0.15"/>
    <row r="396" s="1" customFormat="1" x14ac:dyDescent="0.15"/>
    <row r="397" s="1" customFormat="1" x14ac:dyDescent="0.15"/>
    <row r="398" s="1" customFormat="1" x14ac:dyDescent="0.15"/>
    <row r="399" s="1" customFormat="1" x14ac:dyDescent="0.15"/>
    <row r="400" s="1" customFormat="1" x14ac:dyDescent="0.15"/>
    <row r="401" s="1" customFormat="1" x14ac:dyDescent="0.15"/>
    <row r="402" s="1" customFormat="1" x14ac:dyDescent="0.15"/>
    <row r="403" s="1" customFormat="1" x14ac:dyDescent="0.15"/>
    <row r="404" s="1" customFormat="1" x14ac:dyDescent="0.15"/>
    <row r="405" s="1" customFormat="1" x14ac:dyDescent="0.15"/>
    <row r="406" s="1" customFormat="1" x14ac:dyDescent="0.15"/>
    <row r="407" s="1" customFormat="1" x14ac:dyDescent="0.15"/>
    <row r="408" s="1" customFormat="1" x14ac:dyDescent="0.15"/>
    <row r="409" s="1" customFormat="1" x14ac:dyDescent="0.15"/>
    <row r="410" s="1" customFormat="1" x14ac:dyDescent="0.15"/>
    <row r="411" s="1" customFormat="1" x14ac:dyDescent="0.15"/>
    <row r="412" s="1" customFormat="1" x14ac:dyDescent="0.15"/>
    <row r="413" s="1" customFormat="1" x14ac:dyDescent="0.15"/>
    <row r="414" s="1" customFormat="1" x14ac:dyDescent="0.15"/>
    <row r="415" s="1" customFormat="1" x14ac:dyDescent="0.15"/>
    <row r="416" s="1" customFormat="1" x14ac:dyDescent="0.15"/>
    <row r="417" s="1" customFormat="1" x14ac:dyDescent="0.15"/>
    <row r="418" s="1" customFormat="1" x14ac:dyDescent="0.15"/>
    <row r="419" s="1" customFormat="1" x14ac:dyDescent="0.15"/>
    <row r="420" s="1" customFormat="1" x14ac:dyDescent="0.15"/>
    <row r="421" s="1" customFormat="1" x14ac:dyDescent="0.15"/>
    <row r="422" s="1" customFormat="1" x14ac:dyDescent="0.15"/>
    <row r="423" s="1" customFormat="1" x14ac:dyDescent="0.15"/>
    <row r="424" s="1" customFormat="1" x14ac:dyDescent="0.15"/>
    <row r="425" s="1" customFormat="1" x14ac:dyDescent="0.15"/>
    <row r="426" s="1" customFormat="1" x14ac:dyDescent="0.15"/>
    <row r="427" s="1" customFormat="1" x14ac:dyDescent="0.15"/>
    <row r="428" s="1" customFormat="1" x14ac:dyDescent="0.15"/>
    <row r="429" s="1" customFormat="1" x14ac:dyDescent="0.15"/>
    <row r="430" s="1" customFormat="1" x14ac:dyDescent="0.15"/>
    <row r="431" s="1" customFormat="1" x14ac:dyDescent="0.15"/>
    <row r="432" s="1" customFormat="1" x14ac:dyDescent="0.15"/>
    <row r="433" s="1" customFormat="1" x14ac:dyDescent="0.15"/>
    <row r="434" s="1" customFormat="1" x14ac:dyDescent="0.15"/>
    <row r="435" s="1" customFormat="1" x14ac:dyDescent="0.15"/>
    <row r="436" s="1" customFormat="1" x14ac:dyDescent="0.15"/>
    <row r="437" s="1" customFormat="1" x14ac:dyDescent="0.15"/>
    <row r="438" s="1" customFormat="1" x14ac:dyDescent="0.15"/>
    <row r="439" s="1" customFormat="1" x14ac:dyDescent="0.15"/>
    <row r="440" s="1" customFormat="1" x14ac:dyDescent="0.15"/>
    <row r="441" s="1" customFormat="1" x14ac:dyDescent="0.15"/>
    <row r="442" s="1" customFormat="1" x14ac:dyDescent="0.15"/>
    <row r="443" s="1" customFormat="1" x14ac:dyDescent="0.15"/>
    <row r="444" s="1" customFormat="1" x14ac:dyDescent="0.15"/>
    <row r="445" s="1" customFormat="1" x14ac:dyDescent="0.15"/>
    <row r="446" s="1" customFormat="1" x14ac:dyDescent="0.15"/>
    <row r="447" s="1" customFormat="1" x14ac:dyDescent="0.15"/>
    <row r="448" s="1" customFormat="1" x14ac:dyDescent="0.15"/>
    <row r="449" s="1" customFormat="1" x14ac:dyDescent="0.15"/>
    <row r="450" s="1" customFormat="1" x14ac:dyDescent="0.15"/>
    <row r="451" s="1" customFormat="1" x14ac:dyDescent="0.15"/>
    <row r="452" s="1" customFormat="1" x14ac:dyDescent="0.15"/>
    <row r="453" s="1" customFormat="1" x14ac:dyDescent="0.15"/>
    <row r="454" s="1" customFormat="1" x14ac:dyDescent="0.15"/>
    <row r="455" s="1" customFormat="1" x14ac:dyDescent="0.15"/>
    <row r="456" s="1" customFormat="1" x14ac:dyDescent="0.15"/>
    <row r="457" s="1" customFormat="1" x14ac:dyDescent="0.15"/>
    <row r="458" s="1" customFormat="1" x14ac:dyDescent="0.15"/>
    <row r="459" s="1" customFormat="1" x14ac:dyDescent="0.15"/>
    <row r="460" s="1" customFormat="1" x14ac:dyDescent="0.15"/>
    <row r="461" s="1" customFormat="1" x14ac:dyDescent="0.15"/>
    <row r="462" s="1" customFormat="1" x14ac:dyDescent="0.15"/>
    <row r="463" s="1" customFormat="1" x14ac:dyDescent="0.15"/>
    <row r="464" s="1" customFormat="1" x14ac:dyDescent="0.15"/>
    <row r="465" s="1" customFormat="1" x14ac:dyDescent="0.15"/>
    <row r="466" s="1" customFormat="1" x14ac:dyDescent="0.15"/>
    <row r="467" s="1" customFormat="1" x14ac:dyDescent="0.15"/>
    <row r="468" s="1" customFormat="1" x14ac:dyDescent="0.15"/>
    <row r="469" s="1" customFormat="1" x14ac:dyDescent="0.15"/>
    <row r="470" s="1" customFormat="1" x14ac:dyDescent="0.15"/>
    <row r="471" s="1" customFormat="1" x14ac:dyDescent="0.15"/>
    <row r="472" s="1" customFormat="1" x14ac:dyDescent="0.15"/>
    <row r="473" s="1" customFormat="1" x14ac:dyDescent="0.15"/>
    <row r="474" s="1" customFormat="1" x14ac:dyDescent="0.15"/>
    <row r="475" s="1" customFormat="1" x14ac:dyDescent="0.15"/>
    <row r="476" s="1" customFormat="1" x14ac:dyDescent="0.15"/>
    <row r="477" s="1" customFormat="1" x14ac:dyDescent="0.15"/>
    <row r="478" s="1" customFormat="1" x14ac:dyDescent="0.15"/>
    <row r="479" s="1" customFormat="1" x14ac:dyDescent="0.15"/>
    <row r="480" s="1" customFormat="1" x14ac:dyDescent="0.15"/>
    <row r="481" s="1" customFormat="1" x14ac:dyDescent="0.15"/>
    <row r="482" s="1" customFormat="1" x14ac:dyDescent="0.15"/>
    <row r="483" s="1" customFormat="1" x14ac:dyDescent="0.15"/>
    <row r="484" s="1" customFormat="1" x14ac:dyDescent="0.15"/>
    <row r="485" s="1" customFormat="1" x14ac:dyDescent="0.15"/>
    <row r="486" s="1" customFormat="1" x14ac:dyDescent="0.15"/>
    <row r="487" s="1" customFormat="1" x14ac:dyDescent="0.15"/>
    <row r="488" s="1" customFormat="1" x14ac:dyDescent="0.15"/>
    <row r="489" s="1" customFormat="1" x14ac:dyDescent="0.15"/>
    <row r="490" s="1" customFormat="1" x14ac:dyDescent="0.15"/>
    <row r="491" s="1" customFormat="1" x14ac:dyDescent="0.15"/>
    <row r="492" s="1" customFormat="1" x14ac:dyDescent="0.15"/>
    <row r="493" s="1" customFormat="1" x14ac:dyDescent="0.15"/>
    <row r="494" s="1" customFormat="1" x14ac:dyDescent="0.15"/>
    <row r="495" s="1" customFormat="1" x14ac:dyDescent="0.15"/>
    <row r="496" s="1" customFormat="1" x14ac:dyDescent="0.15"/>
    <row r="497" s="1" customFormat="1" x14ac:dyDescent="0.15"/>
    <row r="498" s="1" customFormat="1" x14ac:dyDescent="0.15"/>
    <row r="499" s="1" customFormat="1" x14ac:dyDescent="0.15"/>
    <row r="500" s="1" customFormat="1" x14ac:dyDescent="0.15"/>
    <row r="501" s="1" customFormat="1" x14ac:dyDescent="0.15"/>
    <row r="502" s="1" customFormat="1" x14ac:dyDescent="0.15"/>
    <row r="503" s="1" customFormat="1" x14ac:dyDescent="0.15"/>
    <row r="504" s="1" customFormat="1" x14ac:dyDescent="0.15"/>
    <row r="505" s="1" customFormat="1" x14ac:dyDescent="0.15"/>
    <row r="506" s="1" customFormat="1" x14ac:dyDescent="0.15"/>
    <row r="507" s="1" customFormat="1" x14ac:dyDescent="0.15"/>
    <row r="508" s="1" customFormat="1" x14ac:dyDescent="0.15"/>
    <row r="509" s="1" customFormat="1" x14ac:dyDescent="0.15"/>
    <row r="510" s="1" customFormat="1" x14ac:dyDescent="0.15"/>
    <row r="511" s="1" customFormat="1" x14ac:dyDescent="0.15"/>
    <row r="512" s="1" customFormat="1" x14ac:dyDescent="0.15"/>
    <row r="513" s="1" customFormat="1" x14ac:dyDescent="0.15"/>
    <row r="514" s="1" customFormat="1" x14ac:dyDescent="0.15"/>
    <row r="515" s="1" customFormat="1" x14ac:dyDescent="0.15"/>
    <row r="516" s="1" customFormat="1" x14ac:dyDescent="0.15"/>
    <row r="517" s="1" customFormat="1" x14ac:dyDescent="0.15"/>
    <row r="518" s="1" customFormat="1" x14ac:dyDescent="0.15"/>
    <row r="519" s="1" customFormat="1" x14ac:dyDescent="0.15"/>
    <row r="520" s="1" customFormat="1" x14ac:dyDescent="0.15"/>
    <row r="521" s="1" customFormat="1" x14ac:dyDescent="0.15"/>
    <row r="522" s="1" customFormat="1" x14ac:dyDescent="0.15"/>
    <row r="523" s="1" customFormat="1" x14ac:dyDescent="0.15"/>
    <row r="524" s="1" customFormat="1" x14ac:dyDescent="0.15"/>
    <row r="525" s="1" customFormat="1" x14ac:dyDescent="0.15"/>
    <row r="526" s="1" customFormat="1" x14ac:dyDescent="0.15"/>
    <row r="527" s="1" customFormat="1" x14ac:dyDescent="0.15"/>
    <row r="528" s="1" customFormat="1" x14ac:dyDescent="0.15"/>
    <row r="529" s="1" customFormat="1" x14ac:dyDescent="0.15"/>
    <row r="530" s="1" customFormat="1" x14ac:dyDescent="0.15"/>
    <row r="531" s="1" customFormat="1" x14ac:dyDescent="0.15"/>
    <row r="532" s="1" customFormat="1" x14ac:dyDescent="0.15"/>
    <row r="533" s="1" customFormat="1" x14ac:dyDescent="0.15"/>
    <row r="534" s="1" customFormat="1" x14ac:dyDescent="0.15"/>
    <row r="535" s="1" customFormat="1" x14ac:dyDescent="0.15"/>
    <row r="536" s="1" customFormat="1" x14ac:dyDescent="0.15"/>
    <row r="537" s="1" customFormat="1" x14ac:dyDescent="0.15"/>
    <row r="538" s="1" customFormat="1" x14ac:dyDescent="0.15"/>
    <row r="539" s="1" customFormat="1" x14ac:dyDescent="0.15"/>
    <row r="540" s="1" customFormat="1" x14ac:dyDescent="0.15"/>
    <row r="541" s="1" customFormat="1" x14ac:dyDescent="0.15"/>
    <row r="542" s="1" customFormat="1" x14ac:dyDescent="0.15"/>
    <row r="543" s="1" customFormat="1" x14ac:dyDescent="0.15"/>
    <row r="544" s="1" customFormat="1" x14ac:dyDescent="0.15"/>
    <row r="545" s="1" customFormat="1" x14ac:dyDescent="0.15"/>
    <row r="546" s="1" customFormat="1" x14ac:dyDescent="0.15"/>
    <row r="547" s="1" customFormat="1" x14ac:dyDescent="0.15"/>
    <row r="548" s="1" customFormat="1" x14ac:dyDescent="0.15"/>
    <row r="549" s="1" customFormat="1" x14ac:dyDescent="0.15"/>
    <row r="550" s="1" customFormat="1" x14ac:dyDescent="0.15"/>
    <row r="551" s="1" customFormat="1" x14ac:dyDescent="0.15"/>
    <row r="552" s="1" customFormat="1" x14ac:dyDescent="0.15"/>
    <row r="553" s="1" customFormat="1" x14ac:dyDescent="0.15"/>
    <row r="554" s="1" customFormat="1" x14ac:dyDescent="0.15"/>
    <row r="555" s="1" customFormat="1" x14ac:dyDescent="0.15"/>
    <row r="556" s="1" customFormat="1" x14ac:dyDescent="0.15"/>
    <row r="557" s="1" customFormat="1" x14ac:dyDescent="0.15"/>
    <row r="558" s="1" customFormat="1" x14ac:dyDescent="0.15"/>
    <row r="559" s="1" customFormat="1" x14ac:dyDescent="0.15"/>
    <row r="560" s="1" customFormat="1" x14ac:dyDescent="0.15"/>
    <row r="561" s="1" customFormat="1" x14ac:dyDescent="0.15"/>
    <row r="562" s="1" customFormat="1" x14ac:dyDescent="0.15"/>
    <row r="563" s="1" customFormat="1" x14ac:dyDescent="0.15"/>
    <row r="564" s="1" customFormat="1" x14ac:dyDescent="0.15"/>
    <row r="565" s="1" customFormat="1" x14ac:dyDescent="0.15"/>
    <row r="566" s="1" customFormat="1" x14ac:dyDescent="0.15"/>
    <row r="567" s="1" customFormat="1" x14ac:dyDescent="0.15"/>
    <row r="568" s="1" customFormat="1" x14ac:dyDescent="0.15"/>
    <row r="569" s="1" customFormat="1" x14ac:dyDescent="0.15"/>
    <row r="570" s="1" customFormat="1" x14ac:dyDescent="0.15"/>
    <row r="571" s="1" customFormat="1" x14ac:dyDescent="0.15"/>
    <row r="572" s="1" customFormat="1" x14ac:dyDescent="0.15"/>
    <row r="573" s="1" customFormat="1" x14ac:dyDescent="0.15"/>
    <row r="574" s="1" customFormat="1" x14ac:dyDescent="0.15"/>
    <row r="575" s="1" customFormat="1" x14ac:dyDescent="0.15"/>
    <row r="576" s="1" customFormat="1" x14ac:dyDescent="0.15"/>
    <row r="577" s="1" customFormat="1" x14ac:dyDescent="0.15"/>
    <row r="578" s="1" customFormat="1" x14ac:dyDescent="0.15"/>
    <row r="579" s="1" customFormat="1" x14ac:dyDescent="0.15"/>
    <row r="580" s="1" customFormat="1" x14ac:dyDescent="0.15"/>
    <row r="581" s="1" customFormat="1" x14ac:dyDescent="0.15"/>
    <row r="582" s="1" customFormat="1" x14ac:dyDescent="0.15"/>
    <row r="583" s="1" customFormat="1" x14ac:dyDescent="0.15"/>
    <row r="584" s="1" customFormat="1" x14ac:dyDescent="0.15"/>
    <row r="585" s="1" customFormat="1" x14ac:dyDescent="0.15"/>
    <row r="586" s="1" customFormat="1" x14ac:dyDescent="0.15"/>
    <row r="587" s="1" customFormat="1" x14ac:dyDescent="0.15"/>
    <row r="588" s="1" customFormat="1" x14ac:dyDescent="0.15"/>
    <row r="589" s="1" customFormat="1" x14ac:dyDescent="0.15"/>
    <row r="590" s="1" customFormat="1" x14ac:dyDescent="0.15"/>
    <row r="591" s="1" customFormat="1" x14ac:dyDescent="0.15"/>
    <row r="592" s="1" customFormat="1" x14ac:dyDescent="0.15"/>
    <row r="593" s="1" customFormat="1" x14ac:dyDescent="0.15"/>
    <row r="594" s="1" customFormat="1" x14ac:dyDescent="0.15"/>
    <row r="595" s="1" customFormat="1" x14ac:dyDescent="0.15"/>
    <row r="596" s="1" customFormat="1" x14ac:dyDescent="0.15"/>
    <row r="597" s="1" customFormat="1" x14ac:dyDescent="0.15"/>
    <row r="598" s="1" customFormat="1" x14ac:dyDescent="0.15"/>
    <row r="599" s="1" customFormat="1" x14ac:dyDescent="0.15"/>
    <row r="600" s="1" customFormat="1" x14ac:dyDescent="0.15"/>
    <row r="601" s="1" customFormat="1" x14ac:dyDescent="0.15"/>
    <row r="602" s="1" customFormat="1" x14ac:dyDescent="0.15"/>
    <row r="603" s="1" customFormat="1" x14ac:dyDescent="0.15"/>
    <row r="604" s="1" customFormat="1" x14ac:dyDescent="0.15"/>
    <row r="605" s="1" customFormat="1" x14ac:dyDescent="0.15"/>
    <row r="606" s="1" customFormat="1" x14ac:dyDescent="0.15"/>
    <row r="607" s="1" customFormat="1" x14ac:dyDescent="0.15"/>
    <row r="608" s="1" customFormat="1" x14ac:dyDescent="0.15"/>
    <row r="609" s="1" customFormat="1" x14ac:dyDescent="0.15"/>
    <row r="610" s="1" customFormat="1" x14ac:dyDescent="0.15"/>
    <row r="611" s="1" customFormat="1" x14ac:dyDescent="0.15"/>
    <row r="612" s="1" customFormat="1" x14ac:dyDescent="0.15"/>
    <row r="613" s="1" customFormat="1" x14ac:dyDescent="0.15"/>
    <row r="614" s="1" customFormat="1" x14ac:dyDescent="0.15"/>
    <row r="615" s="1" customFormat="1" x14ac:dyDescent="0.15"/>
    <row r="616" s="1" customFormat="1" x14ac:dyDescent="0.15"/>
    <row r="617" s="1" customFormat="1" x14ac:dyDescent="0.15"/>
    <row r="618" s="1" customFormat="1" x14ac:dyDescent="0.15"/>
    <row r="619" s="1" customFormat="1" x14ac:dyDescent="0.15"/>
    <row r="620" s="1" customFormat="1" x14ac:dyDescent="0.15"/>
    <row r="621" s="1" customFormat="1" x14ac:dyDescent="0.15"/>
    <row r="622" s="1" customFormat="1" x14ac:dyDescent="0.15"/>
    <row r="623" s="1" customFormat="1" x14ac:dyDescent="0.15"/>
    <row r="624" s="1" customFormat="1" x14ac:dyDescent="0.15"/>
    <row r="625" s="1" customFormat="1" x14ac:dyDescent="0.15"/>
    <row r="626" s="1" customFormat="1" x14ac:dyDescent="0.15"/>
    <row r="627" s="1" customFormat="1" x14ac:dyDescent="0.15"/>
    <row r="628" s="1" customFormat="1" x14ac:dyDescent="0.15"/>
    <row r="629" s="1" customFormat="1" x14ac:dyDescent="0.15"/>
    <row r="630" s="1" customFormat="1" x14ac:dyDescent="0.15"/>
    <row r="631" s="1" customFormat="1" x14ac:dyDescent="0.15"/>
    <row r="632" s="1" customFormat="1" x14ac:dyDescent="0.15"/>
    <row r="633" s="1" customFormat="1" x14ac:dyDescent="0.15"/>
    <row r="634" s="1" customFormat="1" x14ac:dyDescent="0.15"/>
    <row r="635" s="1" customFormat="1" x14ac:dyDescent="0.15"/>
    <row r="636" s="1" customFormat="1" x14ac:dyDescent="0.15"/>
    <row r="637" s="1" customFormat="1" x14ac:dyDescent="0.15"/>
    <row r="638" s="1" customFormat="1" x14ac:dyDescent="0.15"/>
    <row r="639" s="1" customFormat="1" x14ac:dyDescent="0.15"/>
    <row r="640" s="1" customFormat="1" x14ac:dyDescent="0.15"/>
    <row r="641" s="1" customFormat="1" x14ac:dyDescent="0.15"/>
    <row r="642" s="1" customFormat="1" x14ac:dyDescent="0.15"/>
    <row r="643" s="1" customFormat="1" x14ac:dyDescent="0.15"/>
    <row r="644" s="1" customFormat="1" x14ac:dyDescent="0.15"/>
    <row r="645" s="1" customFormat="1" x14ac:dyDescent="0.15"/>
    <row r="646" s="1" customFormat="1" x14ac:dyDescent="0.15"/>
    <row r="647" s="1" customFormat="1" x14ac:dyDescent="0.15"/>
    <row r="648" s="1" customFormat="1" x14ac:dyDescent="0.15"/>
    <row r="649" s="1" customFormat="1" x14ac:dyDescent="0.15"/>
    <row r="650" s="1" customFormat="1" x14ac:dyDescent="0.15"/>
    <row r="651" s="1" customFormat="1" x14ac:dyDescent="0.15"/>
    <row r="652" s="1" customFormat="1" x14ac:dyDescent="0.15"/>
    <row r="653" s="1" customFormat="1" x14ac:dyDescent="0.15"/>
    <row r="654" s="1" customFormat="1" x14ac:dyDescent="0.15"/>
    <row r="655" s="1" customFormat="1" x14ac:dyDescent="0.15"/>
    <row r="656" s="1" customFormat="1" x14ac:dyDescent="0.15"/>
    <row r="657" s="1" customFormat="1" x14ac:dyDescent="0.15"/>
    <row r="658" s="1" customFormat="1" x14ac:dyDescent="0.15"/>
    <row r="659" s="1" customFormat="1" x14ac:dyDescent="0.15"/>
    <row r="660" s="1" customFormat="1" x14ac:dyDescent="0.15"/>
    <row r="661" s="1" customFormat="1" x14ac:dyDescent="0.15"/>
    <row r="662" s="1" customFormat="1" x14ac:dyDescent="0.15"/>
    <row r="663" s="1" customFormat="1" x14ac:dyDescent="0.15"/>
    <row r="664" s="1" customFormat="1" x14ac:dyDescent="0.15"/>
    <row r="665" s="1" customFormat="1" x14ac:dyDescent="0.15"/>
    <row r="666" s="1" customFormat="1" x14ac:dyDescent="0.15"/>
    <row r="667" s="1" customFormat="1" x14ac:dyDescent="0.15"/>
    <row r="668" s="1" customFormat="1" x14ac:dyDescent="0.15"/>
    <row r="669" s="1" customFormat="1" x14ac:dyDescent="0.15"/>
    <row r="670" s="1" customFormat="1" x14ac:dyDescent="0.15"/>
    <row r="671" s="1" customFormat="1" x14ac:dyDescent="0.15"/>
    <row r="672" s="1" customFormat="1" x14ac:dyDescent="0.15"/>
    <row r="673" s="1" customFormat="1" x14ac:dyDescent="0.15"/>
    <row r="674" s="1" customFormat="1" x14ac:dyDescent="0.15"/>
    <row r="675" s="1" customFormat="1" x14ac:dyDescent="0.15"/>
    <row r="676" s="1" customFormat="1" x14ac:dyDescent="0.15"/>
    <row r="677" s="1" customFormat="1" x14ac:dyDescent="0.15"/>
    <row r="678" s="1" customFormat="1" x14ac:dyDescent="0.15"/>
    <row r="679" s="1" customFormat="1" x14ac:dyDescent="0.15"/>
    <row r="680" s="1" customFormat="1" x14ac:dyDescent="0.15"/>
    <row r="681" s="1" customFormat="1" x14ac:dyDescent="0.15"/>
    <row r="682" s="1" customFormat="1" x14ac:dyDescent="0.15"/>
    <row r="683" s="1" customFormat="1" x14ac:dyDescent="0.15"/>
    <row r="684" s="1" customFormat="1" x14ac:dyDescent="0.15"/>
    <row r="685" s="1" customFormat="1" x14ac:dyDescent="0.15"/>
    <row r="686" s="1" customFormat="1" x14ac:dyDescent="0.15"/>
    <row r="687" s="1" customFormat="1" x14ac:dyDescent="0.15"/>
    <row r="688" s="1" customFormat="1" x14ac:dyDescent="0.15"/>
    <row r="689" s="1" customFormat="1" x14ac:dyDescent="0.15"/>
    <row r="690" s="1" customFormat="1" x14ac:dyDescent="0.15"/>
    <row r="691" s="1" customFormat="1" x14ac:dyDescent="0.15"/>
    <row r="692" s="1" customFormat="1" x14ac:dyDescent="0.15"/>
    <row r="693" s="1" customFormat="1" x14ac:dyDescent="0.15"/>
    <row r="694" s="1" customFormat="1" x14ac:dyDescent="0.15"/>
    <row r="695" s="1" customFormat="1" x14ac:dyDescent="0.15"/>
    <row r="696" s="1" customFormat="1" x14ac:dyDescent="0.15"/>
    <row r="697" s="1" customFormat="1" x14ac:dyDescent="0.15"/>
    <row r="698" s="1" customFormat="1" x14ac:dyDescent="0.15"/>
    <row r="699" s="1" customFormat="1" x14ac:dyDescent="0.15"/>
    <row r="700" s="1" customFormat="1" x14ac:dyDescent="0.15"/>
    <row r="701" s="1" customFormat="1" x14ac:dyDescent="0.15"/>
    <row r="702" s="1" customFormat="1" x14ac:dyDescent="0.15"/>
    <row r="703" s="1" customFormat="1" x14ac:dyDescent="0.15"/>
    <row r="704" s="1" customFormat="1" x14ac:dyDescent="0.15"/>
    <row r="705" s="1" customFormat="1" x14ac:dyDescent="0.15"/>
    <row r="706" s="1" customFormat="1" x14ac:dyDescent="0.15"/>
    <row r="707" s="1" customFormat="1" x14ac:dyDescent="0.15"/>
    <row r="708" s="1" customFormat="1" x14ac:dyDescent="0.15"/>
    <row r="709" s="1" customFormat="1" x14ac:dyDescent="0.15"/>
    <row r="710" s="1" customFormat="1" x14ac:dyDescent="0.15"/>
    <row r="711" s="1" customFormat="1" x14ac:dyDescent="0.15"/>
    <row r="712" s="1" customFormat="1" x14ac:dyDescent="0.15"/>
    <row r="713" s="1" customFormat="1" x14ac:dyDescent="0.15"/>
    <row r="714" s="1" customFormat="1" x14ac:dyDescent="0.15"/>
    <row r="715" s="1" customFormat="1" x14ac:dyDescent="0.15"/>
    <row r="716" s="1" customFormat="1" x14ac:dyDescent="0.15"/>
    <row r="717" s="1" customFormat="1" x14ac:dyDescent="0.15"/>
    <row r="718" s="1" customFormat="1" x14ac:dyDescent="0.15"/>
    <row r="719" s="1" customFormat="1" x14ac:dyDescent="0.15"/>
    <row r="720" s="1" customFormat="1" x14ac:dyDescent="0.15"/>
    <row r="721" s="1" customFormat="1" x14ac:dyDescent="0.15"/>
    <row r="722" s="1" customFormat="1" x14ac:dyDescent="0.15"/>
    <row r="723" s="1" customFormat="1" x14ac:dyDescent="0.15"/>
    <row r="724" s="1" customFormat="1" x14ac:dyDescent="0.15"/>
    <row r="725" s="1" customFormat="1" x14ac:dyDescent="0.15"/>
    <row r="726" s="1" customFormat="1" x14ac:dyDescent="0.15"/>
    <row r="727" s="1" customFormat="1" x14ac:dyDescent="0.15"/>
    <row r="728" s="1" customFormat="1" x14ac:dyDescent="0.15"/>
    <row r="729" s="1" customFormat="1" x14ac:dyDescent="0.15"/>
    <row r="730" s="1" customFormat="1" x14ac:dyDescent="0.15"/>
    <row r="731" s="1" customFormat="1" x14ac:dyDescent="0.15"/>
    <row r="732" s="1" customFormat="1" x14ac:dyDescent="0.15"/>
    <row r="733" s="1" customFormat="1" x14ac:dyDescent="0.15"/>
    <row r="734" s="1" customFormat="1" x14ac:dyDescent="0.15"/>
    <row r="735" s="1" customFormat="1" x14ac:dyDescent="0.15"/>
    <row r="736" s="1" customFormat="1" x14ac:dyDescent="0.15"/>
    <row r="737" s="1" customFormat="1" x14ac:dyDescent="0.15"/>
    <row r="738" s="1" customFormat="1" x14ac:dyDescent="0.15"/>
    <row r="739" s="1" customFormat="1" x14ac:dyDescent="0.15"/>
    <row r="740" s="1" customFormat="1" x14ac:dyDescent="0.15"/>
    <row r="741" s="1" customFormat="1" x14ac:dyDescent="0.15"/>
    <row r="742" s="1" customFormat="1" x14ac:dyDescent="0.15"/>
    <row r="743" s="1" customFormat="1" x14ac:dyDescent="0.15"/>
    <row r="744" s="1" customFormat="1" x14ac:dyDescent="0.15"/>
    <row r="745" s="1" customFormat="1" x14ac:dyDescent="0.15"/>
    <row r="746" s="1" customFormat="1" x14ac:dyDescent="0.15"/>
    <row r="747" s="1" customFormat="1" x14ac:dyDescent="0.15"/>
    <row r="748" s="1" customFormat="1" x14ac:dyDescent="0.15"/>
    <row r="749" s="1" customFormat="1" x14ac:dyDescent="0.15"/>
    <row r="750" s="1" customFormat="1" x14ac:dyDescent="0.15"/>
    <row r="751" s="1" customFormat="1" x14ac:dyDescent="0.15"/>
    <row r="752" s="1" customFormat="1" x14ac:dyDescent="0.15"/>
    <row r="753" s="1" customFormat="1" x14ac:dyDescent="0.15"/>
    <row r="754" s="1" customFormat="1" x14ac:dyDescent="0.15"/>
    <row r="755" s="1" customFormat="1" x14ac:dyDescent="0.15"/>
    <row r="756" s="1" customFormat="1" x14ac:dyDescent="0.15"/>
    <row r="757" s="1" customFormat="1" x14ac:dyDescent="0.15"/>
    <row r="758" s="1" customFormat="1" x14ac:dyDescent="0.15"/>
    <row r="759" s="1" customFormat="1" x14ac:dyDescent="0.15"/>
    <row r="760" s="1" customFormat="1" x14ac:dyDescent="0.15"/>
    <row r="761" s="1" customFormat="1" x14ac:dyDescent="0.15"/>
    <row r="762" s="1" customFormat="1" x14ac:dyDescent="0.15"/>
    <row r="763" s="1" customFormat="1" x14ac:dyDescent="0.15"/>
    <row r="764" s="1" customFormat="1" x14ac:dyDescent="0.15"/>
    <row r="765" s="1" customFormat="1" x14ac:dyDescent="0.15"/>
    <row r="766" s="1" customFormat="1" x14ac:dyDescent="0.15"/>
    <row r="767" s="1" customFormat="1" x14ac:dyDescent="0.15"/>
    <row r="768" s="1" customFormat="1" x14ac:dyDescent="0.15"/>
    <row r="769" s="1" customFormat="1" x14ac:dyDescent="0.15"/>
    <row r="770" s="1" customFormat="1" x14ac:dyDescent="0.15"/>
    <row r="771" s="1" customFormat="1" x14ac:dyDescent="0.15"/>
    <row r="772" s="1" customFormat="1" x14ac:dyDescent="0.15"/>
    <row r="773" s="1" customFormat="1" x14ac:dyDescent="0.15"/>
    <row r="774" s="1" customFormat="1" x14ac:dyDescent="0.15"/>
    <row r="775" s="1" customFormat="1" x14ac:dyDescent="0.15"/>
    <row r="776" s="1" customFormat="1" x14ac:dyDescent="0.15"/>
    <row r="777" s="1" customFormat="1" x14ac:dyDescent="0.15"/>
    <row r="778" s="1" customFormat="1" x14ac:dyDescent="0.15"/>
    <row r="779" s="1" customFormat="1" x14ac:dyDescent="0.15"/>
    <row r="780" s="1" customFormat="1" x14ac:dyDescent="0.15"/>
    <row r="781" s="1" customFormat="1" x14ac:dyDescent="0.15"/>
    <row r="782" s="1" customFormat="1" x14ac:dyDescent="0.15"/>
    <row r="783" s="1" customFormat="1" x14ac:dyDescent="0.15"/>
    <row r="784" s="1" customFormat="1" x14ac:dyDescent="0.15"/>
    <row r="785" s="1" customFormat="1" x14ac:dyDescent="0.15"/>
    <row r="786" s="1" customFormat="1" x14ac:dyDescent="0.15"/>
    <row r="787" s="1" customFormat="1" x14ac:dyDescent="0.15"/>
    <row r="788" s="1" customFormat="1" x14ac:dyDescent="0.15"/>
    <row r="789" s="1" customFormat="1" x14ac:dyDescent="0.15"/>
    <row r="790" s="1" customFormat="1" x14ac:dyDescent="0.15"/>
    <row r="791" s="1" customFormat="1" x14ac:dyDescent="0.15"/>
    <row r="792" s="1" customFormat="1" x14ac:dyDescent="0.15"/>
    <row r="793" s="1" customFormat="1" x14ac:dyDescent="0.15"/>
    <row r="794" s="1" customFormat="1" x14ac:dyDescent="0.15"/>
    <row r="795" s="1" customFormat="1" x14ac:dyDescent="0.15"/>
    <row r="796" s="1" customFormat="1" x14ac:dyDescent="0.15"/>
    <row r="797" s="1" customFormat="1" x14ac:dyDescent="0.15"/>
    <row r="798" s="1" customFormat="1" x14ac:dyDescent="0.15"/>
    <row r="799" s="1" customFormat="1" x14ac:dyDescent="0.15"/>
    <row r="800" s="1" customFormat="1" x14ac:dyDescent="0.15"/>
    <row r="801" s="1" customFormat="1" x14ac:dyDescent="0.15"/>
    <row r="802" s="1" customFormat="1" x14ac:dyDescent="0.15"/>
    <row r="803" s="1" customFormat="1" x14ac:dyDescent="0.15"/>
    <row r="804" s="1" customFormat="1" x14ac:dyDescent="0.15"/>
    <row r="805" s="1" customFormat="1" x14ac:dyDescent="0.15"/>
    <row r="806" s="1" customFormat="1" x14ac:dyDescent="0.15"/>
    <row r="807" s="1" customFormat="1" x14ac:dyDescent="0.15"/>
    <row r="808" s="1" customFormat="1" x14ac:dyDescent="0.15"/>
    <row r="809" s="1" customFormat="1" x14ac:dyDescent="0.15"/>
    <row r="810" s="1" customFormat="1" x14ac:dyDescent="0.15"/>
    <row r="811" s="1" customFormat="1" x14ac:dyDescent="0.15"/>
    <row r="812" s="1" customFormat="1" x14ac:dyDescent="0.15"/>
    <row r="813" s="1" customFormat="1" x14ac:dyDescent="0.15"/>
    <row r="814" s="1" customFormat="1" x14ac:dyDescent="0.15"/>
    <row r="815" s="1" customFormat="1" x14ac:dyDescent="0.15"/>
    <row r="816" s="1" customFormat="1" x14ac:dyDescent="0.15"/>
    <row r="817" s="1" customFormat="1" x14ac:dyDescent="0.15"/>
    <row r="818" s="1" customFormat="1" x14ac:dyDescent="0.15"/>
    <row r="819" s="1" customFormat="1" x14ac:dyDescent="0.15"/>
    <row r="820" s="1" customFormat="1" x14ac:dyDescent="0.15"/>
    <row r="821" s="1" customFormat="1" x14ac:dyDescent="0.15"/>
    <row r="822" s="1" customFormat="1" x14ac:dyDescent="0.15"/>
    <row r="823" s="1" customFormat="1" x14ac:dyDescent="0.15"/>
    <row r="824" s="1" customFormat="1" x14ac:dyDescent="0.15"/>
    <row r="825" s="1" customFormat="1" x14ac:dyDescent="0.15"/>
    <row r="826" s="1" customFormat="1" x14ac:dyDescent="0.15"/>
    <row r="827" s="1" customFormat="1" x14ac:dyDescent="0.15"/>
    <row r="828" s="1" customFormat="1" x14ac:dyDescent="0.15"/>
    <row r="829" s="1" customFormat="1" x14ac:dyDescent="0.15"/>
    <row r="830" s="1" customFormat="1" x14ac:dyDescent="0.15"/>
    <row r="831" s="1" customFormat="1" x14ac:dyDescent="0.15"/>
    <row r="832" s="1" customFormat="1" x14ac:dyDescent="0.15"/>
    <row r="833" s="1" customFormat="1" x14ac:dyDescent="0.15"/>
    <row r="834" s="1" customFormat="1" x14ac:dyDescent="0.15"/>
    <row r="835" s="1" customFormat="1" x14ac:dyDescent="0.15"/>
    <row r="836" s="1" customFormat="1" x14ac:dyDescent="0.15"/>
    <row r="837" s="1" customFormat="1" x14ac:dyDescent="0.15"/>
    <row r="838" s="1" customFormat="1" x14ac:dyDescent="0.15"/>
    <row r="839" s="1" customFormat="1" x14ac:dyDescent="0.15"/>
    <row r="840" s="1" customFormat="1" x14ac:dyDescent="0.15"/>
    <row r="841" s="1" customFormat="1" x14ac:dyDescent="0.15"/>
    <row r="842" s="1" customFormat="1" x14ac:dyDescent="0.15"/>
    <row r="843" s="1" customFormat="1" x14ac:dyDescent="0.15"/>
    <row r="844" s="1" customFormat="1" x14ac:dyDescent="0.15"/>
    <row r="845" s="1" customFormat="1" x14ac:dyDescent="0.15"/>
    <row r="846" s="1" customFormat="1" x14ac:dyDescent="0.15"/>
    <row r="847" s="1" customFormat="1" x14ac:dyDescent="0.15"/>
    <row r="848" s="1" customFormat="1" x14ac:dyDescent="0.15"/>
    <row r="849" s="1" customFormat="1" x14ac:dyDescent="0.15"/>
    <row r="850" s="1" customFormat="1" x14ac:dyDescent="0.15"/>
    <row r="851" s="1" customFormat="1" x14ac:dyDescent="0.15"/>
    <row r="852" s="1" customFormat="1" x14ac:dyDescent="0.15"/>
    <row r="853" s="1" customFormat="1" x14ac:dyDescent="0.15"/>
    <row r="854" s="1" customFormat="1" x14ac:dyDescent="0.15"/>
    <row r="855" s="1" customFormat="1" x14ac:dyDescent="0.15"/>
    <row r="856" s="1" customFormat="1" x14ac:dyDescent="0.15"/>
    <row r="857" s="1" customFormat="1" x14ac:dyDescent="0.15"/>
    <row r="858" s="1" customFormat="1" x14ac:dyDescent="0.15"/>
    <row r="859" s="1" customFormat="1" x14ac:dyDescent="0.15"/>
    <row r="860" s="1" customFormat="1" x14ac:dyDescent="0.15"/>
    <row r="861" s="1" customFormat="1" x14ac:dyDescent="0.15"/>
    <row r="862" s="1" customFormat="1" x14ac:dyDescent="0.15"/>
    <row r="863" s="1" customFormat="1" x14ac:dyDescent="0.15"/>
    <row r="864" s="1" customFormat="1" x14ac:dyDescent="0.15"/>
    <row r="865" s="1" customFormat="1" x14ac:dyDescent="0.15"/>
    <row r="866" s="1" customFormat="1" x14ac:dyDescent="0.15"/>
    <row r="867" s="1" customFormat="1" x14ac:dyDescent="0.15"/>
    <row r="868" s="1" customFormat="1" x14ac:dyDescent="0.15"/>
    <row r="869" s="1" customFormat="1" x14ac:dyDescent="0.15"/>
    <row r="870" s="1" customFormat="1" x14ac:dyDescent="0.15"/>
    <row r="871" s="1" customFormat="1" x14ac:dyDescent="0.15"/>
    <row r="872" s="1" customFormat="1" x14ac:dyDescent="0.15"/>
    <row r="873" s="1" customFormat="1" x14ac:dyDescent="0.15"/>
    <row r="874" s="1" customFormat="1" x14ac:dyDescent="0.15"/>
    <row r="875" s="1" customFormat="1" x14ac:dyDescent="0.15"/>
    <row r="876" s="1" customFormat="1" x14ac:dyDescent="0.15"/>
    <row r="877" s="1" customFormat="1" x14ac:dyDescent="0.15"/>
    <row r="878" s="1" customFormat="1" x14ac:dyDescent="0.15"/>
    <row r="879" s="1" customFormat="1" x14ac:dyDescent="0.15"/>
    <row r="880" s="1" customFormat="1" x14ac:dyDescent="0.15"/>
    <row r="881" s="1" customFormat="1" x14ac:dyDescent="0.15"/>
    <row r="882" s="1" customFormat="1" x14ac:dyDescent="0.15"/>
    <row r="883" s="1" customFormat="1" x14ac:dyDescent="0.15"/>
    <row r="884" s="1" customFormat="1" x14ac:dyDescent="0.15"/>
    <row r="885" s="1" customFormat="1" x14ac:dyDescent="0.15"/>
    <row r="886" s="1" customFormat="1" x14ac:dyDescent="0.15"/>
    <row r="887" s="1" customFormat="1" x14ac:dyDescent="0.15"/>
    <row r="888" s="1" customFormat="1" x14ac:dyDescent="0.15"/>
    <row r="889" s="1" customFormat="1" x14ac:dyDescent="0.15"/>
    <row r="890" s="1" customFormat="1" x14ac:dyDescent="0.15"/>
    <row r="891" s="1" customFormat="1" x14ac:dyDescent="0.15"/>
    <row r="892" s="1" customFormat="1" x14ac:dyDescent="0.15"/>
    <row r="893" s="1" customFormat="1" x14ac:dyDescent="0.15"/>
    <row r="894" s="1" customFormat="1" x14ac:dyDescent="0.15"/>
    <row r="895" s="1" customFormat="1" x14ac:dyDescent="0.15"/>
    <row r="896" s="1" customFormat="1" x14ac:dyDescent="0.15"/>
    <row r="897" s="1" customFormat="1" x14ac:dyDescent="0.15"/>
    <row r="898" s="1" customFormat="1" x14ac:dyDescent="0.15"/>
    <row r="899" s="1" customFormat="1" x14ac:dyDescent="0.15"/>
    <row r="900" s="1" customFormat="1" x14ac:dyDescent="0.15"/>
    <row r="901" s="1" customFormat="1" x14ac:dyDescent="0.15"/>
    <row r="902" s="1" customFormat="1" x14ac:dyDescent="0.15"/>
    <row r="903" s="1" customFormat="1" x14ac:dyDescent="0.15"/>
    <row r="904" s="1" customFormat="1" x14ac:dyDescent="0.15"/>
    <row r="905" s="1" customFormat="1" x14ac:dyDescent="0.15"/>
    <row r="906" s="1" customFormat="1" x14ac:dyDescent="0.15"/>
    <row r="907" s="1" customFormat="1" x14ac:dyDescent="0.15"/>
    <row r="908" s="1" customFormat="1" x14ac:dyDescent="0.15"/>
    <row r="909" s="1" customFormat="1" x14ac:dyDescent="0.15"/>
    <row r="910" s="1" customFormat="1" x14ac:dyDescent="0.15"/>
    <row r="911" s="1" customFormat="1" x14ac:dyDescent="0.15"/>
    <row r="912" s="1" customFormat="1" x14ac:dyDescent="0.15"/>
    <row r="913" s="1" customFormat="1" x14ac:dyDescent="0.15"/>
    <row r="914" s="1" customFormat="1" x14ac:dyDescent="0.15"/>
    <row r="915" s="1" customFormat="1" x14ac:dyDescent="0.15"/>
    <row r="916" s="1" customFormat="1" x14ac:dyDescent="0.15"/>
    <row r="917" s="1" customFormat="1" x14ac:dyDescent="0.15"/>
    <row r="918" s="1" customFormat="1" x14ac:dyDescent="0.15"/>
    <row r="919" s="1" customFormat="1" x14ac:dyDescent="0.15"/>
    <row r="920" s="1" customFormat="1" x14ac:dyDescent="0.15"/>
    <row r="921" s="1" customFormat="1" x14ac:dyDescent="0.15"/>
    <row r="922" s="1" customFormat="1" x14ac:dyDescent="0.15"/>
    <row r="923" s="1" customFormat="1" x14ac:dyDescent="0.15"/>
    <row r="924" s="1" customFormat="1" x14ac:dyDescent="0.15"/>
    <row r="925" s="1" customFormat="1" x14ac:dyDescent="0.15"/>
    <row r="926" s="1" customFormat="1" x14ac:dyDescent="0.15"/>
    <row r="927" s="1" customFormat="1" x14ac:dyDescent="0.15"/>
    <row r="928" s="1" customFormat="1" x14ac:dyDescent="0.15"/>
    <row r="929" s="1" customFormat="1" x14ac:dyDescent="0.15"/>
    <row r="930" s="1" customFormat="1" x14ac:dyDescent="0.15"/>
    <row r="931" s="1" customFormat="1" x14ac:dyDescent="0.15"/>
    <row r="932" s="1" customFormat="1" x14ac:dyDescent="0.15"/>
    <row r="933" s="1" customFormat="1" x14ac:dyDescent="0.15"/>
    <row r="934" s="1" customFormat="1" x14ac:dyDescent="0.15"/>
    <row r="935" s="1" customFormat="1" x14ac:dyDescent="0.15"/>
    <row r="936" s="1" customFormat="1" x14ac:dyDescent="0.15"/>
    <row r="937" s="1" customFormat="1" x14ac:dyDescent="0.15"/>
    <row r="938" s="1" customFormat="1" x14ac:dyDescent="0.15"/>
    <row r="939" s="1" customFormat="1" x14ac:dyDescent="0.15"/>
    <row r="940" s="1" customFormat="1" x14ac:dyDescent="0.15"/>
    <row r="941" s="1" customFormat="1" x14ac:dyDescent="0.15"/>
    <row r="942" s="1" customFormat="1" x14ac:dyDescent="0.15"/>
    <row r="943" s="1" customFormat="1" x14ac:dyDescent="0.15"/>
    <row r="944" s="1" customFormat="1" x14ac:dyDescent="0.15"/>
    <row r="945" s="1" customFormat="1" x14ac:dyDescent="0.15"/>
    <row r="946" s="1" customFormat="1" x14ac:dyDescent="0.15"/>
    <row r="947" s="1" customFormat="1" x14ac:dyDescent="0.15"/>
    <row r="948" s="1" customFormat="1" x14ac:dyDescent="0.15"/>
    <row r="949" s="1" customFormat="1" x14ac:dyDescent="0.15"/>
    <row r="950" s="1" customFormat="1" x14ac:dyDescent="0.15"/>
    <row r="951" s="1" customFormat="1" x14ac:dyDescent="0.15"/>
    <row r="952" s="1" customFormat="1" x14ac:dyDescent="0.15"/>
    <row r="953" s="1" customFormat="1" x14ac:dyDescent="0.15"/>
    <row r="954" s="1" customFormat="1" x14ac:dyDescent="0.15"/>
    <row r="955" s="1" customFormat="1" x14ac:dyDescent="0.15"/>
    <row r="956" s="1" customFormat="1" x14ac:dyDescent="0.15"/>
    <row r="957" s="1" customFormat="1" x14ac:dyDescent="0.15"/>
    <row r="958" s="1" customFormat="1" x14ac:dyDescent="0.15"/>
    <row r="959" s="1" customFormat="1" x14ac:dyDescent="0.15"/>
    <row r="960" s="1" customFormat="1" x14ac:dyDescent="0.15"/>
    <row r="961" s="1" customFormat="1" x14ac:dyDescent="0.15"/>
    <row r="962" s="1" customFormat="1" x14ac:dyDescent="0.15"/>
    <row r="963" s="1" customFormat="1" x14ac:dyDescent="0.15"/>
    <row r="964" s="1" customFormat="1" x14ac:dyDescent="0.15"/>
    <row r="965" s="1" customFormat="1" x14ac:dyDescent="0.15"/>
    <row r="966" s="1" customFormat="1" x14ac:dyDescent="0.15"/>
    <row r="967" s="1" customFormat="1" x14ac:dyDescent="0.15"/>
    <row r="968" s="1" customFormat="1" x14ac:dyDescent="0.15"/>
    <row r="969" s="1" customFormat="1" x14ac:dyDescent="0.15"/>
    <row r="970" s="1" customFormat="1" x14ac:dyDescent="0.15"/>
    <row r="971" s="1" customFormat="1" x14ac:dyDescent="0.15"/>
    <row r="972" s="1" customFormat="1" x14ac:dyDescent="0.15"/>
    <row r="973" s="1" customFormat="1" x14ac:dyDescent="0.15"/>
    <row r="974" s="1" customFormat="1" x14ac:dyDescent="0.15"/>
    <row r="975" s="1" customFormat="1" x14ac:dyDescent="0.15"/>
    <row r="976" s="1" customFormat="1" x14ac:dyDescent="0.15"/>
    <row r="977" s="1" customFormat="1" x14ac:dyDescent="0.15"/>
    <row r="978" s="1" customFormat="1" x14ac:dyDescent="0.15"/>
    <row r="979" s="1" customFormat="1" x14ac:dyDescent="0.15"/>
    <row r="980" s="1" customFormat="1" x14ac:dyDescent="0.15"/>
    <row r="981" s="1" customFormat="1" x14ac:dyDescent="0.15"/>
    <row r="982" s="1" customFormat="1" x14ac:dyDescent="0.15"/>
    <row r="983" s="1" customFormat="1" x14ac:dyDescent="0.15"/>
    <row r="984" s="1" customFormat="1" x14ac:dyDescent="0.15"/>
    <row r="985" s="1" customFormat="1" x14ac:dyDescent="0.15"/>
    <row r="986" s="1" customFormat="1" x14ac:dyDescent="0.15"/>
    <row r="987" s="1" customFormat="1" x14ac:dyDescent="0.15"/>
    <row r="988" s="1" customFormat="1" x14ac:dyDescent="0.15"/>
    <row r="989" s="1" customFormat="1" x14ac:dyDescent="0.15"/>
    <row r="990" s="1" customFormat="1" x14ac:dyDescent="0.15"/>
    <row r="991" s="1" customFormat="1" x14ac:dyDescent="0.15"/>
    <row r="992" s="1" customFormat="1" x14ac:dyDescent="0.15"/>
    <row r="993" s="1" customFormat="1" x14ac:dyDescent="0.15"/>
    <row r="994" s="1" customFormat="1" x14ac:dyDescent="0.15"/>
    <row r="995" s="1" customFormat="1" x14ac:dyDescent="0.15"/>
    <row r="996" s="1" customFormat="1" x14ac:dyDescent="0.15"/>
    <row r="997" s="1" customFormat="1" x14ac:dyDescent="0.15"/>
    <row r="998" s="1" customFormat="1" x14ac:dyDescent="0.15"/>
    <row r="999" s="1" customFormat="1" x14ac:dyDescent="0.15"/>
    <row r="1000" s="1" customFormat="1" x14ac:dyDescent="0.15"/>
    <row r="1001" s="1" customFormat="1" x14ac:dyDescent="0.15"/>
    <row r="1002" s="1" customFormat="1" x14ac:dyDescent="0.15"/>
    <row r="1003" s="1" customFormat="1" x14ac:dyDescent="0.15"/>
  </sheetData>
  <conditionalFormatting sqref="K1:L1003 M1:O4 M6:O1003">
    <cfRule type="cellIs" dxfId="11" priority="1" operator="equal">
      <formula>"TRUE"</formula>
    </cfRule>
  </conditionalFormatting>
  <conditionalFormatting sqref="K1:L1003 M1:O4 M6:O1003">
    <cfRule type="cellIs" dxfId="10"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E71"/>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708</v>
      </c>
      <c r="B1" s="1" t="s">
        <v>709</v>
      </c>
      <c r="C1" s="1" t="s">
        <v>710</v>
      </c>
    </row>
    <row r="2" spans="1:5" ht="14" x14ac:dyDescent="0.15">
      <c r="A2" s="1" t="s">
        <v>0</v>
      </c>
      <c r="B2" s="1" t="s">
        <v>1</v>
      </c>
      <c r="C2" s="1" t="s">
        <v>38</v>
      </c>
    </row>
    <row r="5" spans="1:5" ht="14" x14ac:dyDescent="0.15">
      <c r="A5" s="1" t="s">
        <v>3</v>
      </c>
      <c r="B5" s="1" t="s">
        <v>4</v>
      </c>
      <c r="C5" s="1" t="s">
        <v>5</v>
      </c>
      <c r="D5" s="1" t="s">
        <v>6</v>
      </c>
      <c r="E5" s="1" t="s">
        <v>7</v>
      </c>
    </row>
    <row r="6" spans="1:5" ht="28" x14ac:dyDescent="0.15">
      <c r="A6" s="2" t="s">
        <v>8</v>
      </c>
      <c r="B6" s="2" t="s">
        <v>9</v>
      </c>
      <c r="C6" s="2" t="s">
        <v>10</v>
      </c>
      <c r="D6" s="2" t="s">
        <v>11</v>
      </c>
      <c r="E6" s="2" t="s">
        <v>11</v>
      </c>
    </row>
    <row r="7" spans="1:5" ht="28" x14ac:dyDescent="0.15">
      <c r="A7" s="2" t="s">
        <v>12</v>
      </c>
      <c r="B7" s="2" t="s">
        <v>39</v>
      </c>
      <c r="C7" s="1" t="s">
        <v>40</v>
      </c>
      <c r="D7" s="2" t="s">
        <v>11</v>
      </c>
      <c r="E7" s="1" t="s">
        <v>986</v>
      </c>
    </row>
    <row r="8" spans="1:5" ht="28" x14ac:dyDescent="0.15">
      <c r="A8" s="2" t="s">
        <v>12</v>
      </c>
      <c r="B8" s="2" t="s">
        <v>41</v>
      </c>
      <c r="C8" s="1" t="s">
        <v>42</v>
      </c>
      <c r="D8" s="2" t="s">
        <v>11</v>
      </c>
      <c r="E8" s="2" t="s">
        <v>11</v>
      </c>
    </row>
    <row r="9" spans="1:5" ht="154" x14ac:dyDescent="0.15">
      <c r="A9" s="2" t="s">
        <v>12</v>
      </c>
      <c r="B9" s="2" t="s">
        <v>43</v>
      </c>
      <c r="C9" s="2" t="s">
        <v>44</v>
      </c>
      <c r="D9" s="2" t="s">
        <v>45</v>
      </c>
      <c r="E9" s="1" t="s">
        <v>715</v>
      </c>
    </row>
    <row r="10" spans="1:5" ht="28" x14ac:dyDescent="0.15">
      <c r="A10" s="2" t="s">
        <v>12</v>
      </c>
      <c r="B10" s="2" t="s">
        <v>15</v>
      </c>
      <c r="C10" s="2" t="s">
        <v>16</v>
      </c>
      <c r="D10" s="2" t="s">
        <v>16</v>
      </c>
      <c r="E10" s="1" t="s">
        <v>16</v>
      </c>
    </row>
    <row r="11" spans="1:5" ht="112" x14ac:dyDescent="0.15">
      <c r="A11" s="2" t="s">
        <v>12</v>
      </c>
      <c r="B11" s="2" t="s">
        <v>46</v>
      </c>
      <c r="C11" s="2" t="s">
        <v>47</v>
      </c>
      <c r="D11" s="2" t="s">
        <v>11</v>
      </c>
      <c r="E11" s="1" t="s">
        <v>716</v>
      </c>
    </row>
    <row r="12" spans="1:5" ht="42" x14ac:dyDescent="0.15">
      <c r="A12" s="2" t="s">
        <v>12</v>
      </c>
      <c r="B12" s="2" t="s">
        <v>48</v>
      </c>
      <c r="C12" s="2" t="s">
        <v>49</v>
      </c>
      <c r="D12" s="2" t="s">
        <v>50</v>
      </c>
      <c r="E12" s="1" t="s">
        <v>987</v>
      </c>
    </row>
    <row r="13" spans="1:5" ht="409.6" x14ac:dyDescent="0.15">
      <c r="A13" s="2" t="s">
        <v>12</v>
      </c>
      <c r="B13" s="2" t="s">
        <v>51</v>
      </c>
      <c r="C13" s="2" t="s">
        <v>52</v>
      </c>
      <c r="D13" s="2" t="s">
        <v>53</v>
      </c>
      <c r="E13" s="1" t="s">
        <v>717</v>
      </c>
    </row>
    <row r="14" spans="1:5" ht="409.6" x14ac:dyDescent="0.15">
      <c r="A14" s="2" t="s">
        <v>12</v>
      </c>
      <c r="B14" s="2" t="s">
        <v>17</v>
      </c>
      <c r="C14" s="2" t="s">
        <v>54</v>
      </c>
      <c r="D14" s="2" t="s">
        <v>55</v>
      </c>
      <c r="E14" s="1" t="s">
        <v>718</v>
      </c>
    </row>
    <row r="15" spans="1:5" ht="42" x14ac:dyDescent="0.15">
      <c r="A15" s="2" t="s">
        <v>12</v>
      </c>
      <c r="B15" s="2" t="s">
        <v>20</v>
      </c>
      <c r="C15" s="2" t="s">
        <v>56</v>
      </c>
      <c r="D15" s="2" t="s">
        <v>11</v>
      </c>
      <c r="E15" s="1" t="s">
        <v>981</v>
      </c>
    </row>
    <row r="16" spans="1:5" ht="42" x14ac:dyDescent="0.15">
      <c r="A16" s="2" t="s">
        <v>12</v>
      </c>
      <c r="B16" s="2" t="s">
        <v>22</v>
      </c>
      <c r="C16" s="3">
        <f>833863400/7088250300000</f>
        <v>1.1764023062221717E-4</v>
      </c>
      <c r="D16" s="2" t="s">
        <v>11</v>
      </c>
      <c r="E16" s="1" t="s">
        <v>981</v>
      </c>
    </row>
    <row r="17" spans="1:5" ht="154" x14ac:dyDescent="0.15">
      <c r="A17" s="2" t="s">
        <v>12</v>
      </c>
      <c r="B17" s="2" t="s">
        <v>57</v>
      </c>
      <c r="C17" s="1" t="s">
        <v>719</v>
      </c>
      <c r="D17" s="2" t="s">
        <v>11</v>
      </c>
      <c r="E17" s="1" t="s">
        <v>720</v>
      </c>
    </row>
    <row r="18" spans="1:5" ht="154" x14ac:dyDescent="0.15">
      <c r="A18" s="2" t="s">
        <v>12</v>
      </c>
      <c r="B18" s="2" t="s">
        <v>58</v>
      </c>
      <c r="C18" s="2" t="s">
        <v>44</v>
      </c>
      <c r="D18" s="2" t="s">
        <v>45</v>
      </c>
      <c r="E18" s="1" t="s">
        <v>715</v>
      </c>
    </row>
    <row r="19" spans="1:5" ht="210" x14ac:dyDescent="0.15">
      <c r="A19" s="2" t="s">
        <v>12</v>
      </c>
      <c r="B19" s="2" t="s">
        <v>59</v>
      </c>
      <c r="C19" s="2" t="s">
        <v>60</v>
      </c>
      <c r="D19" s="2" t="s">
        <v>61</v>
      </c>
      <c r="E19" s="1" t="s">
        <v>721</v>
      </c>
    </row>
    <row r="20" spans="1:5" ht="409.6" x14ac:dyDescent="0.15">
      <c r="A20" s="2" t="s">
        <v>62</v>
      </c>
      <c r="B20" s="2" t="s">
        <v>63</v>
      </c>
      <c r="C20" s="2" t="s">
        <v>64</v>
      </c>
      <c r="D20" s="2" t="s">
        <v>65</v>
      </c>
      <c r="E20" s="1" t="s">
        <v>988</v>
      </c>
    </row>
    <row r="21" spans="1:5" ht="409.6" x14ac:dyDescent="0.15">
      <c r="A21" s="2" t="s">
        <v>62</v>
      </c>
      <c r="B21" s="1" t="s">
        <v>66</v>
      </c>
      <c r="C21" s="2" t="s">
        <v>67</v>
      </c>
      <c r="D21" s="2" t="s">
        <v>68</v>
      </c>
      <c r="E21" s="1" t="s">
        <v>983</v>
      </c>
    </row>
    <row r="22" spans="1:5" ht="42" x14ac:dyDescent="0.15">
      <c r="A22" s="2" t="s">
        <v>62</v>
      </c>
      <c r="B22" s="2" t="s">
        <v>69</v>
      </c>
      <c r="C22" s="2" t="s">
        <v>70</v>
      </c>
      <c r="D22" s="2" t="s">
        <v>11</v>
      </c>
      <c r="E22" s="1" t="s">
        <v>983</v>
      </c>
    </row>
    <row r="23" spans="1:5" ht="397" x14ac:dyDescent="0.15">
      <c r="A23" s="2" t="s">
        <v>62</v>
      </c>
      <c r="B23" s="1" t="s">
        <v>71</v>
      </c>
      <c r="C23" s="2" t="s">
        <v>72</v>
      </c>
      <c r="D23" s="2" t="s">
        <v>73</v>
      </c>
      <c r="E23" s="1" t="s">
        <v>722</v>
      </c>
    </row>
    <row r="24" spans="1:5" ht="409.6" x14ac:dyDescent="0.15">
      <c r="A24" s="2" t="s">
        <v>62</v>
      </c>
      <c r="B24" s="2" t="s">
        <v>74</v>
      </c>
      <c r="C24" s="2" t="s">
        <v>75</v>
      </c>
      <c r="D24" s="2" t="s">
        <v>76</v>
      </c>
      <c r="E24" s="1" t="s">
        <v>723</v>
      </c>
    </row>
    <row r="25" spans="1:5" ht="224" x14ac:dyDescent="0.15">
      <c r="A25" s="2" t="s">
        <v>62</v>
      </c>
      <c r="B25" s="2" t="s">
        <v>77</v>
      </c>
      <c r="C25" s="2" t="s">
        <v>78</v>
      </c>
      <c r="D25" s="2" t="s">
        <v>79</v>
      </c>
      <c r="E25" s="1" t="s">
        <v>983</v>
      </c>
    </row>
    <row r="26" spans="1:5" ht="306" x14ac:dyDescent="0.15">
      <c r="A26" s="2" t="s">
        <v>62</v>
      </c>
      <c r="B26" s="2" t="s">
        <v>80</v>
      </c>
      <c r="C26" s="2" t="s">
        <v>989</v>
      </c>
      <c r="D26" s="2" t="s">
        <v>81</v>
      </c>
      <c r="E26" s="1" t="s">
        <v>722</v>
      </c>
    </row>
    <row r="27" spans="1:5" ht="224" x14ac:dyDescent="0.15">
      <c r="A27" s="2" t="s">
        <v>62</v>
      </c>
      <c r="B27" s="2" t="s">
        <v>82</v>
      </c>
      <c r="C27" s="2" t="s">
        <v>83</v>
      </c>
      <c r="D27" s="2" t="s">
        <v>84</v>
      </c>
      <c r="E27" s="1" t="s">
        <v>983</v>
      </c>
    </row>
    <row r="28" spans="1:5" ht="409.6" x14ac:dyDescent="0.15">
      <c r="A28" s="2" t="s">
        <v>62</v>
      </c>
      <c r="B28" s="2" t="s">
        <v>85</v>
      </c>
      <c r="C28" s="2" t="s">
        <v>86</v>
      </c>
      <c r="D28" s="2" t="s">
        <v>999</v>
      </c>
      <c r="E28" s="1" t="s">
        <v>724</v>
      </c>
    </row>
    <row r="29" spans="1:5" ht="409.6" x14ac:dyDescent="0.15">
      <c r="A29" s="2" t="s">
        <v>62</v>
      </c>
      <c r="B29" s="2" t="s">
        <v>87</v>
      </c>
      <c r="C29" s="2" t="s">
        <v>88</v>
      </c>
      <c r="D29" s="2" t="s">
        <v>89</v>
      </c>
      <c r="E29" s="1" t="s">
        <v>725</v>
      </c>
    </row>
    <row r="30" spans="1:5" ht="358" x14ac:dyDescent="0.15">
      <c r="A30" s="2" t="s">
        <v>62</v>
      </c>
      <c r="B30" s="2" t="s">
        <v>90</v>
      </c>
      <c r="C30" s="2" t="s">
        <v>91</v>
      </c>
      <c r="D30" s="2" t="s">
        <v>92</v>
      </c>
      <c r="E30" s="1" t="s">
        <v>983</v>
      </c>
    </row>
    <row r="31" spans="1:5" ht="409.6" x14ac:dyDescent="0.15">
      <c r="A31" s="2" t="s">
        <v>62</v>
      </c>
      <c r="B31" s="2" t="s">
        <v>93</v>
      </c>
      <c r="C31" s="2" t="s">
        <v>94</v>
      </c>
      <c r="D31" s="2" t="s">
        <v>95</v>
      </c>
      <c r="E31" s="1" t="s">
        <v>990</v>
      </c>
    </row>
    <row r="32" spans="1:5" ht="154" x14ac:dyDescent="0.15">
      <c r="A32" s="2" t="s">
        <v>25</v>
      </c>
      <c r="B32" s="2" t="s">
        <v>96</v>
      </c>
      <c r="C32" s="2" t="s">
        <v>44</v>
      </c>
      <c r="D32" s="2" t="s">
        <v>45</v>
      </c>
      <c r="E32" s="1" t="s">
        <v>726</v>
      </c>
    </row>
    <row r="33" spans="1:5" ht="409.6" x14ac:dyDescent="0.15">
      <c r="A33" s="2" t="s">
        <v>25</v>
      </c>
      <c r="B33" s="2" t="s">
        <v>97</v>
      </c>
      <c r="C33" s="2" t="s">
        <v>98</v>
      </c>
      <c r="D33" s="2" t="s">
        <v>99</v>
      </c>
      <c r="E33" s="1" t="s">
        <v>988</v>
      </c>
    </row>
    <row r="34" spans="1:5" ht="409.6" x14ac:dyDescent="0.15">
      <c r="A34" s="2" t="s">
        <v>25</v>
      </c>
      <c r="B34" s="2" t="s">
        <v>26</v>
      </c>
      <c r="C34" s="2" t="s">
        <v>100</v>
      </c>
      <c r="D34" s="2" t="s">
        <v>101</v>
      </c>
      <c r="E34" s="1" t="s">
        <v>991</v>
      </c>
    </row>
    <row r="35" spans="1:5" ht="409.6" x14ac:dyDescent="0.15">
      <c r="A35" s="2" t="s">
        <v>25</v>
      </c>
      <c r="B35" s="2" t="s">
        <v>102</v>
      </c>
      <c r="C35" s="2" t="s">
        <v>103</v>
      </c>
      <c r="D35" s="2" t="s">
        <v>104</v>
      </c>
      <c r="E35" s="1" t="s">
        <v>727</v>
      </c>
    </row>
    <row r="36" spans="1:5" ht="409.6" x14ac:dyDescent="0.15">
      <c r="A36" s="2" t="s">
        <v>25</v>
      </c>
      <c r="B36" s="2" t="s">
        <v>105</v>
      </c>
      <c r="C36" s="2" t="s">
        <v>106</v>
      </c>
      <c r="D36" s="2" t="s">
        <v>107</v>
      </c>
      <c r="E36" s="1" t="s">
        <v>728</v>
      </c>
    </row>
    <row r="37" spans="1:5" ht="409.6" x14ac:dyDescent="0.15">
      <c r="A37" s="2" t="s">
        <v>25</v>
      </c>
      <c r="B37" s="2" t="s">
        <v>35</v>
      </c>
      <c r="C37" s="2" t="s">
        <v>108</v>
      </c>
      <c r="D37" s="2" t="s">
        <v>109</v>
      </c>
      <c r="E37" s="1" t="s">
        <v>714</v>
      </c>
    </row>
    <row r="38" spans="1:5" ht="306" x14ac:dyDescent="0.15">
      <c r="A38" s="2" t="s">
        <v>25</v>
      </c>
      <c r="B38" s="2" t="s">
        <v>110</v>
      </c>
      <c r="C38" s="2" t="s">
        <v>111</v>
      </c>
      <c r="D38" s="2" t="s">
        <v>112</v>
      </c>
      <c r="E38" s="1" t="s">
        <v>729</v>
      </c>
    </row>
    <row r="39" spans="1:5" ht="98" x14ac:dyDescent="0.15">
      <c r="A39" s="2" t="s">
        <v>113</v>
      </c>
      <c r="B39" s="2" t="s">
        <v>114</v>
      </c>
      <c r="C39" s="2" t="s">
        <v>115</v>
      </c>
      <c r="D39" s="2" t="s">
        <v>116</v>
      </c>
      <c r="E39" s="1" t="s">
        <v>730</v>
      </c>
    </row>
    <row r="40" spans="1:5" ht="84" x14ac:dyDescent="0.15">
      <c r="A40" s="2" t="s">
        <v>113</v>
      </c>
      <c r="B40" s="2" t="s">
        <v>117</v>
      </c>
      <c r="C40" s="2" t="s">
        <v>118</v>
      </c>
      <c r="D40" s="2" t="s">
        <v>119</v>
      </c>
      <c r="E40" s="1" t="s">
        <v>120</v>
      </c>
    </row>
    <row r="41" spans="1:5" ht="98" x14ac:dyDescent="0.15">
      <c r="A41" s="2" t="s">
        <v>113</v>
      </c>
      <c r="B41" s="2" t="s">
        <v>121</v>
      </c>
      <c r="C41" s="2" t="s">
        <v>122</v>
      </c>
      <c r="D41" s="2" t="s">
        <v>123</v>
      </c>
      <c r="E41" s="1" t="s">
        <v>120</v>
      </c>
    </row>
    <row r="42" spans="1:5" ht="409.6" x14ac:dyDescent="0.15">
      <c r="A42" s="2" t="s">
        <v>113</v>
      </c>
      <c r="B42" s="2" t="s">
        <v>124</v>
      </c>
      <c r="C42" s="2" t="s">
        <v>125</v>
      </c>
      <c r="D42" s="2" t="s">
        <v>126</v>
      </c>
      <c r="E42" s="1" t="s">
        <v>984</v>
      </c>
    </row>
    <row r="43" spans="1:5" ht="409.6" x14ac:dyDescent="0.15">
      <c r="A43" s="2" t="s">
        <v>113</v>
      </c>
      <c r="B43" s="2" t="s">
        <v>127</v>
      </c>
      <c r="C43" s="2" t="s">
        <v>64</v>
      </c>
      <c r="D43" s="2" t="s">
        <v>126</v>
      </c>
      <c r="E43" s="1" t="s">
        <v>988</v>
      </c>
    </row>
    <row r="44" spans="1:5" ht="112" x14ac:dyDescent="0.15">
      <c r="A44" s="2" t="s">
        <v>113</v>
      </c>
      <c r="B44" s="2" t="s">
        <v>128</v>
      </c>
      <c r="C44" s="2" t="s">
        <v>129</v>
      </c>
      <c r="D44" s="2" t="s">
        <v>45</v>
      </c>
      <c r="E44" s="1" t="s">
        <v>731</v>
      </c>
    </row>
    <row r="45" spans="1:5" ht="112" x14ac:dyDescent="0.15">
      <c r="A45" s="2" t="s">
        <v>113</v>
      </c>
      <c r="B45" s="2" t="s">
        <v>130</v>
      </c>
      <c r="C45" s="2" t="s">
        <v>129</v>
      </c>
      <c r="D45" s="2" t="s">
        <v>45</v>
      </c>
      <c r="E45" s="1" t="s">
        <v>731</v>
      </c>
    </row>
    <row r="46" spans="1:5" ht="126" x14ac:dyDescent="0.15">
      <c r="A46" s="2" t="s">
        <v>113</v>
      </c>
      <c r="B46" s="2" t="s">
        <v>131</v>
      </c>
      <c r="C46" s="2" t="s">
        <v>129</v>
      </c>
      <c r="D46" s="2" t="s">
        <v>45</v>
      </c>
      <c r="E46" s="1" t="s">
        <v>732</v>
      </c>
    </row>
    <row r="47" spans="1:5" ht="126" x14ac:dyDescent="0.15">
      <c r="A47" s="2" t="s">
        <v>113</v>
      </c>
      <c r="B47" s="2" t="s">
        <v>132</v>
      </c>
      <c r="C47" s="2" t="s">
        <v>129</v>
      </c>
      <c r="D47" s="2" t="s">
        <v>45</v>
      </c>
      <c r="E47" s="1" t="s">
        <v>732</v>
      </c>
    </row>
    <row r="48" spans="1:5" ht="409.6" x14ac:dyDescent="0.15">
      <c r="A48" s="2" t="s">
        <v>113</v>
      </c>
      <c r="B48" s="2" t="s">
        <v>133</v>
      </c>
      <c r="C48" s="2" t="s">
        <v>134</v>
      </c>
      <c r="D48" s="2" t="s">
        <v>135</v>
      </c>
      <c r="E48" s="1" t="s">
        <v>988</v>
      </c>
    </row>
    <row r="49" spans="1:5" ht="409.6" x14ac:dyDescent="0.15">
      <c r="A49" s="2" t="s">
        <v>113</v>
      </c>
      <c r="B49" s="2" t="s">
        <v>136</v>
      </c>
      <c r="C49" s="2" t="s">
        <v>137</v>
      </c>
      <c r="D49" s="2" t="s">
        <v>138</v>
      </c>
      <c r="E49" s="1" t="s">
        <v>733</v>
      </c>
    </row>
    <row r="50" spans="1:5" ht="409.6" x14ac:dyDescent="0.15">
      <c r="A50" s="2" t="s">
        <v>113</v>
      </c>
      <c r="B50" s="2" t="s">
        <v>139</v>
      </c>
      <c r="C50" s="2" t="s">
        <v>140</v>
      </c>
      <c r="D50" s="2" t="s">
        <v>141</v>
      </c>
      <c r="E50" s="1" t="s">
        <v>734</v>
      </c>
    </row>
    <row r="51" spans="1:5" ht="409.6" x14ac:dyDescent="0.15">
      <c r="A51" s="2" t="s">
        <v>113</v>
      </c>
      <c r="B51" s="2" t="s">
        <v>142</v>
      </c>
      <c r="C51" s="2" t="s">
        <v>143</v>
      </c>
      <c r="D51" s="2" t="s">
        <v>144</v>
      </c>
      <c r="E51" s="1" t="s">
        <v>991</v>
      </c>
    </row>
    <row r="52" spans="1:5" ht="409.6" x14ac:dyDescent="0.15">
      <c r="A52" s="2" t="s">
        <v>113</v>
      </c>
      <c r="B52" s="2" t="s">
        <v>145</v>
      </c>
      <c r="C52" s="2" t="s">
        <v>64</v>
      </c>
      <c r="D52" s="2" t="s">
        <v>146</v>
      </c>
      <c r="E52" s="1" t="s">
        <v>120</v>
      </c>
    </row>
    <row r="53" spans="1:5" ht="112" x14ac:dyDescent="0.15">
      <c r="A53" s="2" t="s">
        <v>147</v>
      </c>
      <c r="B53" s="2" t="s">
        <v>148</v>
      </c>
      <c r="C53" s="2" t="s">
        <v>149</v>
      </c>
      <c r="D53" s="2" t="s">
        <v>11</v>
      </c>
      <c r="E53" s="1" t="s">
        <v>735</v>
      </c>
    </row>
    <row r="54" spans="1:5" ht="112" x14ac:dyDescent="0.15">
      <c r="A54" s="2" t="s">
        <v>147</v>
      </c>
      <c r="B54" s="2" t="s">
        <v>150</v>
      </c>
      <c r="C54" s="2" t="s">
        <v>151</v>
      </c>
      <c r="D54" s="2" t="s">
        <v>11</v>
      </c>
      <c r="E54" s="1" t="s">
        <v>736</v>
      </c>
    </row>
    <row r="55" spans="1:5" ht="224" x14ac:dyDescent="0.15">
      <c r="A55" s="2" t="s">
        <v>147</v>
      </c>
      <c r="B55" s="2" t="s">
        <v>152</v>
      </c>
      <c r="C55" s="2" t="s">
        <v>153</v>
      </c>
      <c r="D55" s="2" t="s">
        <v>154</v>
      </c>
      <c r="E55" s="1" t="s">
        <v>737</v>
      </c>
    </row>
    <row r="56" spans="1:5" ht="126" x14ac:dyDescent="0.15">
      <c r="A56" s="2" t="s">
        <v>147</v>
      </c>
      <c r="B56" s="2" t="s">
        <v>155</v>
      </c>
      <c r="C56" s="2" t="s">
        <v>156</v>
      </c>
      <c r="D56" s="2" t="s">
        <v>157</v>
      </c>
      <c r="E56" s="1" t="s">
        <v>738</v>
      </c>
    </row>
    <row r="57" spans="1:5" ht="196" x14ac:dyDescent="0.15">
      <c r="A57" s="2" t="s">
        <v>147</v>
      </c>
      <c r="B57" s="2" t="s">
        <v>158</v>
      </c>
      <c r="C57" s="2" t="s">
        <v>159</v>
      </c>
      <c r="D57" s="2" t="s">
        <v>160</v>
      </c>
      <c r="E57" s="1" t="s">
        <v>161</v>
      </c>
    </row>
    <row r="58" spans="1:5" ht="409.6" x14ac:dyDescent="0.15">
      <c r="A58" s="2" t="s">
        <v>147</v>
      </c>
      <c r="B58" s="2" t="s">
        <v>162</v>
      </c>
      <c r="C58" s="2" t="s">
        <v>64</v>
      </c>
      <c r="D58" s="2" t="s">
        <v>163</v>
      </c>
      <c r="E58" s="1" t="s">
        <v>992</v>
      </c>
    </row>
    <row r="59" spans="1:5" ht="112" x14ac:dyDescent="0.15">
      <c r="A59" s="2" t="s">
        <v>147</v>
      </c>
      <c r="B59" s="2" t="s">
        <v>164</v>
      </c>
      <c r="C59" s="2" t="s">
        <v>165</v>
      </c>
      <c r="D59" s="2" t="s">
        <v>11</v>
      </c>
      <c r="E59" s="1" t="s">
        <v>739</v>
      </c>
    </row>
    <row r="60" spans="1:5" ht="42" x14ac:dyDescent="0.15">
      <c r="A60" s="2" t="s">
        <v>147</v>
      </c>
      <c r="B60" s="2" t="s">
        <v>166</v>
      </c>
      <c r="C60" s="2" t="s">
        <v>167</v>
      </c>
      <c r="D60" s="2" t="s">
        <v>11</v>
      </c>
      <c r="E60" s="1" t="s">
        <v>993</v>
      </c>
    </row>
    <row r="61" spans="1:5" ht="154" x14ac:dyDescent="0.15">
      <c r="A61" s="2" t="s">
        <v>168</v>
      </c>
      <c r="B61" s="2" t="s">
        <v>169</v>
      </c>
      <c r="C61" s="2" t="s">
        <v>44</v>
      </c>
      <c r="D61" s="2" t="s">
        <v>45</v>
      </c>
      <c r="E61" s="1" t="s">
        <v>740</v>
      </c>
    </row>
    <row r="62" spans="1:5" ht="154" x14ac:dyDescent="0.15">
      <c r="A62" s="2" t="s">
        <v>168</v>
      </c>
      <c r="B62" s="2" t="s">
        <v>170</v>
      </c>
      <c r="C62" s="2" t="s">
        <v>44</v>
      </c>
      <c r="D62" s="2" t="s">
        <v>45</v>
      </c>
      <c r="E62" s="1" t="s">
        <v>740</v>
      </c>
    </row>
    <row r="63" spans="1:5" ht="154" x14ac:dyDescent="0.15">
      <c r="A63" s="2" t="s">
        <v>168</v>
      </c>
      <c r="B63" s="2" t="s">
        <v>171</v>
      </c>
      <c r="C63" s="2" t="s">
        <v>44</v>
      </c>
      <c r="D63" s="2" t="s">
        <v>45</v>
      </c>
      <c r="E63" s="1" t="s">
        <v>740</v>
      </c>
    </row>
    <row r="64" spans="1:5" ht="154" x14ac:dyDescent="0.15">
      <c r="A64" s="2" t="s">
        <v>168</v>
      </c>
      <c r="B64" s="2" t="s">
        <v>172</v>
      </c>
      <c r="C64" s="2" t="s">
        <v>44</v>
      </c>
      <c r="D64" s="2" t="s">
        <v>45</v>
      </c>
      <c r="E64" s="1" t="s">
        <v>740</v>
      </c>
    </row>
    <row r="65" spans="1:5" ht="154" x14ac:dyDescent="0.15">
      <c r="A65" s="2" t="s">
        <v>168</v>
      </c>
      <c r="B65" s="2" t="s">
        <v>173</v>
      </c>
      <c r="C65" s="2" t="s">
        <v>44</v>
      </c>
      <c r="D65" s="2" t="s">
        <v>45</v>
      </c>
      <c r="E65" s="1" t="s">
        <v>740</v>
      </c>
    </row>
    <row r="66" spans="1:5" ht="154" x14ac:dyDescent="0.15">
      <c r="A66" s="2" t="s">
        <v>168</v>
      </c>
      <c r="B66" s="2" t="s">
        <v>174</v>
      </c>
      <c r="C66" s="2" t="s">
        <v>44</v>
      </c>
      <c r="D66" s="2" t="s">
        <v>45</v>
      </c>
      <c r="E66" s="1" t="s">
        <v>740</v>
      </c>
    </row>
    <row r="67" spans="1:5" ht="154" x14ac:dyDescent="0.15">
      <c r="A67" s="2" t="s">
        <v>168</v>
      </c>
      <c r="B67" s="2" t="s">
        <v>175</v>
      </c>
      <c r="C67" s="2" t="s">
        <v>44</v>
      </c>
      <c r="D67" s="2" t="s">
        <v>45</v>
      </c>
      <c r="E67" s="1" t="s">
        <v>740</v>
      </c>
    </row>
    <row r="68" spans="1:5" x14ac:dyDescent="0.15">
      <c r="A68" s="2"/>
      <c r="B68" s="2"/>
      <c r="C68" s="2"/>
      <c r="D68" s="2"/>
      <c r="E68" s="2"/>
    </row>
    <row r="69" spans="1:5" x14ac:dyDescent="0.15">
      <c r="A69" s="2"/>
      <c r="B69" s="2"/>
      <c r="C69" s="2"/>
      <c r="D69" s="2"/>
      <c r="E69" s="2"/>
    </row>
    <row r="70" spans="1:5" x14ac:dyDescent="0.15">
      <c r="A70" s="2"/>
      <c r="B70" s="2"/>
      <c r="C70" s="2"/>
      <c r="D70" s="2"/>
      <c r="E70" s="2"/>
    </row>
    <row r="71" spans="1:5" x14ac:dyDescent="0.15">
      <c r="A71" s="2"/>
      <c r="C71" s="2"/>
      <c r="D71" s="2"/>
      <c r="E71" s="2"/>
    </row>
  </sheetData>
  <conditionalFormatting sqref="I1:J999 K1:M4 K6:M999">
    <cfRule type="cellIs" dxfId="45" priority="1" operator="equal">
      <formula>"TRUE"</formula>
    </cfRule>
  </conditionalFormatting>
  <conditionalFormatting sqref="I1:J999 K1:M4 K6:M999">
    <cfRule type="cellIs" dxfId="44" priority="2" operator="equal">
      <formula>"FALSE"</formula>
    </cfRule>
  </conditionalFormatting>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outlinePr summaryBelow="0" summaryRight="0"/>
  </sheetPr>
  <dimension ref="A1:E31"/>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708</v>
      </c>
      <c r="B1" s="1" t="s">
        <v>709</v>
      </c>
      <c r="C1" s="1" t="s">
        <v>710</v>
      </c>
    </row>
    <row r="2" spans="1:5" ht="14" x14ac:dyDescent="0.15">
      <c r="A2" s="1" t="s">
        <v>0</v>
      </c>
      <c r="B2" s="1" t="s">
        <v>1</v>
      </c>
      <c r="C2" s="2" t="s">
        <v>566</v>
      </c>
    </row>
    <row r="3" spans="1:5" x14ac:dyDescent="0.15">
      <c r="C3" s="2"/>
    </row>
    <row r="5" spans="1:5" ht="14" x14ac:dyDescent="0.15">
      <c r="A5" s="1" t="s">
        <v>3</v>
      </c>
      <c r="B5" s="1" t="s">
        <v>4</v>
      </c>
      <c r="C5" s="1" t="s">
        <v>5</v>
      </c>
      <c r="D5" s="1" t="s">
        <v>6</v>
      </c>
      <c r="E5" s="1" t="s">
        <v>7</v>
      </c>
    </row>
    <row r="6" spans="1:5" ht="70" x14ac:dyDescent="0.15">
      <c r="A6" s="2" t="s">
        <v>12</v>
      </c>
      <c r="B6" s="2" t="s">
        <v>39</v>
      </c>
      <c r="C6" s="2" t="s">
        <v>566</v>
      </c>
      <c r="D6" s="2" t="s">
        <v>567</v>
      </c>
      <c r="E6" s="1" t="s">
        <v>844</v>
      </c>
    </row>
    <row r="7" spans="1:5" ht="409.6" x14ac:dyDescent="0.15">
      <c r="A7" s="2" t="s">
        <v>12</v>
      </c>
      <c r="B7" s="2" t="s">
        <v>208</v>
      </c>
      <c r="C7" s="2" t="s">
        <v>568</v>
      </c>
      <c r="D7" s="2" t="s">
        <v>569</v>
      </c>
      <c r="E7" s="1" t="s">
        <v>845</v>
      </c>
    </row>
    <row r="8" spans="1:5" ht="409.6" x14ac:dyDescent="0.15">
      <c r="A8" s="2" t="s">
        <v>12</v>
      </c>
      <c r="B8" s="2" t="s">
        <v>211</v>
      </c>
      <c r="C8" s="2" t="s">
        <v>570</v>
      </c>
      <c r="D8" s="2" t="s">
        <v>571</v>
      </c>
      <c r="E8" s="1" t="s">
        <v>845</v>
      </c>
    </row>
    <row r="9" spans="1:5" ht="56" x14ac:dyDescent="0.15">
      <c r="A9" s="2" t="s">
        <v>12</v>
      </c>
      <c r="B9" s="2" t="s">
        <v>214</v>
      </c>
      <c r="C9" s="2" t="s">
        <v>64</v>
      </c>
      <c r="D9" s="2" t="s">
        <v>572</v>
      </c>
      <c r="E9" s="1" t="s">
        <v>890</v>
      </c>
    </row>
    <row r="10" spans="1:5" ht="14" x14ac:dyDescent="0.15">
      <c r="A10" s="2" t="s">
        <v>12</v>
      </c>
      <c r="B10" s="2" t="s">
        <v>13</v>
      </c>
      <c r="C10" s="1" t="s">
        <v>891</v>
      </c>
      <c r="D10" s="2" t="s">
        <v>11</v>
      </c>
      <c r="E10" s="1" t="s">
        <v>11</v>
      </c>
    </row>
    <row r="11" spans="1:5" ht="56" x14ac:dyDescent="0.15">
      <c r="A11" s="2" t="s">
        <v>12</v>
      </c>
      <c r="B11" s="2" t="s">
        <v>217</v>
      </c>
      <c r="C11" s="1" t="s">
        <v>573</v>
      </c>
      <c r="D11" s="2" t="s">
        <v>11</v>
      </c>
      <c r="E11" s="1" t="s">
        <v>11</v>
      </c>
    </row>
    <row r="12" spans="1:5" ht="196" x14ac:dyDescent="0.15">
      <c r="A12" s="2" t="s">
        <v>12</v>
      </c>
      <c r="B12" s="2" t="s">
        <v>218</v>
      </c>
      <c r="C12" s="1" t="s">
        <v>374</v>
      </c>
      <c r="D12" s="2" t="s">
        <v>574</v>
      </c>
      <c r="E12" s="1" t="s">
        <v>892</v>
      </c>
    </row>
    <row r="13" spans="1:5" ht="196" x14ac:dyDescent="0.15">
      <c r="A13" s="2" t="s">
        <v>12</v>
      </c>
      <c r="B13" s="2" t="s">
        <v>221</v>
      </c>
      <c r="C13" s="1" t="s">
        <v>575</v>
      </c>
      <c r="D13" s="2" t="s">
        <v>574</v>
      </c>
      <c r="E13" s="1" t="s">
        <v>892</v>
      </c>
    </row>
    <row r="14" spans="1:5" ht="126" x14ac:dyDescent="0.15">
      <c r="A14" s="2" t="s">
        <v>12</v>
      </c>
      <c r="B14" s="2" t="s">
        <v>223</v>
      </c>
      <c r="C14" s="2" t="s">
        <v>576</v>
      </c>
      <c r="D14" s="2" t="s">
        <v>577</v>
      </c>
      <c r="E14" s="1" t="s">
        <v>892</v>
      </c>
    </row>
    <row r="15" spans="1:5" ht="42" x14ac:dyDescent="0.15">
      <c r="A15" s="2" t="s">
        <v>12</v>
      </c>
      <c r="B15" s="2" t="s">
        <v>20</v>
      </c>
      <c r="C15" s="2" t="s">
        <v>578</v>
      </c>
      <c r="D15" s="2" t="s">
        <v>11</v>
      </c>
      <c r="E15" s="1" t="s">
        <v>893</v>
      </c>
    </row>
    <row r="16" spans="1:5" ht="42" x14ac:dyDescent="0.15">
      <c r="A16" s="2" t="s">
        <v>12</v>
      </c>
      <c r="B16" s="2" t="s">
        <v>227</v>
      </c>
      <c r="C16" s="3">
        <f>1446265154/1463088739020</f>
        <v>9.8850132287172906E-4</v>
      </c>
      <c r="D16" s="2" t="s">
        <v>11</v>
      </c>
      <c r="E16" s="1" t="s">
        <v>893</v>
      </c>
    </row>
    <row r="17" spans="1:5" ht="42" x14ac:dyDescent="0.15">
      <c r="A17" s="2" t="s">
        <v>12</v>
      </c>
      <c r="B17" s="2" t="s">
        <v>22</v>
      </c>
      <c r="C17" s="3">
        <f>1446265154/7088250300000</f>
        <v>2.040369756694399E-4</v>
      </c>
      <c r="D17" s="2" t="s">
        <v>11</v>
      </c>
      <c r="E17" s="1" t="s">
        <v>893</v>
      </c>
    </row>
    <row r="18" spans="1:5" ht="409.6" x14ac:dyDescent="0.15">
      <c r="A18" s="2" t="s">
        <v>12</v>
      </c>
      <c r="B18" s="2" t="s">
        <v>63</v>
      </c>
      <c r="C18" s="2" t="s">
        <v>64</v>
      </c>
      <c r="D18" s="2" t="s">
        <v>579</v>
      </c>
      <c r="E18" s="1" t="s">
        <v>844</v>
      </c>
    </row>
    <row r="19" spans="1:5" ht="210" x14ac:dyDescent="0.15">
      <c r="A19" s="2" t="s">
        <v>12</v>
      </c>
      <c r="B19" s="2" t="s">
        <v>229</v>
      </c>
      <c r="C19" s="2" t="s">
        <v>580</v>
      </c>
      <c r="D19" s="2" t="s">
        <v>11</v>
      </c>
      <c r="E19" s="1" t="s">
        <v>821</v>
      </c>
    </row>
    <row r="20" spans="1:5" ht="42" x14ac:dyDescent="0.15">
      <c r="A20" s="2" t="s">
        <v>231</v>
      </c>
      <c r="B20" s="2" t="s">
        <v>232</v>
      </c>
      <c r="C20" s="2" t="s">
        <v>581</v>
      </c>
      <c r="D20" s="2" t="s">
        <v>11</v>
      </c>
      <c r="E20" s="1" t="s">
        <v>894</v>
      </c>
    </row>
    <row r="21" spans="1:5" ht="154" x14ac:dyDescent="0.15">
      <c r="A21" s="2" t="s">
        <v>231</v>
      </c>
      <c r="B21" s="2" t="s">
        <v>234</v>
      </c>
      <c r="C21" s="2" t="s">
        <v>582</v>
      </c>
      <c r="D21" s="2" t="s">
        <v>583</v>
      </c>
      <c r="E21" s="1" t="s">
        <v>822</v>
      </c>
    </row>
    <row r="22" spans="1:5" ht="409.6" x14ac:dyDescent="0.15">
      <c r="A22" s="2" t="s">
        <v>231</v>
      </c>
      <c r="B22" s="2" t="s">
        <v>236</v>
      </c>
      <c r="C22" s="2" t="s">
        <v>64</v>
      </c>
      <c r="D22" s="2" t="s">
        <v>584</v>
      </c>
      <c r="E22" s="1" t="s">
        <v>894</v>
      </c>
    </row>
    <row r="23" spans="1:5" ht="42" x14ac:dyDescent="0.15">
      <c r="A23" s="2" t="s">
        <v>231</v>
      </c>
      <c r="B23" s="2" t="s">
        <v>238</v>
      </c>
      <c r="C23" s="2" t="s">
        <v>16</v>
      </c>
      <c r="D23" s="2" t="s">
        <v>16</v>
      </c>
      <c r="E23" s="1" t="s">
        <v>16</v>
      </c>
    </row>
    <row r="24" spans="1:5" ht="42" x14ac:dyDescent="0.15">
      <c r="A24" s="2" t="s">
        <v>231</v>
      </c>
      <c r="B24" s="2" t="s">
        <v>241</v>
      </c>
      <c r="C24" s="2" t="s">
        <v>167</v>
      </c>
      <c r="D24" s="2" t="s">
        <v>11</v>
      </c>
      <c r="E24" s="1" t="s">
        <v>894</v>
      </c>
    </row>
    <row r="25" spans="1:5" ht="196" x14ac:dyDescent="0.15">
      <c r="A25" s="2" t="s">
        <v>231</v>
      </c>
      <c r="B25" s="2" t="s">
        <v>242</v>
      </c>
      <c r="C25" s="1" t="s">
        <v>788</v>
      </c>
      <c r="D25" s="2" t="s">
        <v>11</v>
      </c>
      <c r="E25" s="1" t="s">
        <v>772</v>
      </c>
    </row>
    <row r="26" spans="1:5" ht="154" x14ac:dyDescent="0.15">
      <c r="A26" s="2" t="s">
        <v>243</v>
      </c>
      <c r="B26" s="2" t="s">
        <v>244</v>
      </c>
      <c r="C26" s="2" t="s">
        <v>585</v>
      </c>
      <c r="D26" s="2" t="s">
        <v>11</v>
      </c>
      <c r="E26" s="1" t="s">
        <v>822</v>
      </c>
    </row>
    <row r="27" spans="1:5" ht="182" x14ac:dyDescent="0.15">
      <c r="A27" s="2" t="s">
        <v>243</v>
      </c>
      <c r="B27" s="2" t="s">
        <v>246</v>
      </c>
      <c r="C27" s="2" t="s">
        <v>586</v>
      </c>
      <c r="D27" s="2" t="s">
        <v>583</v>
      </c>
      <c r="E27" s="1" t="s">
        <v>823</v>
      </c>
    </row>
    <row r="28" spans="1:5" ht="409.6" x14ac:dyDescent="0.15">
      <c r="A28" s="2" t="s">
        <v>243</v>
      </c>
      <c r="B28" s="2" t="s">
        <v>248</v>
      </c>
      <c r="C28" s="2" t="s">
        <v>64</v>
      </c>
      <c r="D28" s="2" t="s">
        <v>587</v>
      </c>
      <c r="E28" s="1" t="s">
        <v>895</v>
      </c>
    </row>
    <row r="29" spans="1:5" ht="56" x14ac:dyDescent="0.15">
      <c r="A29" s="2" t="s">
        <v>243</v>
      </c>
      <c r="B29" s="2" t="s">
        <v>250</v>
      </c>
      <c r="C29" s="2" t="s">
        <v>239</v>
      </c>
      <c r="D29" s="2" t="s">
        <v>11</v>
      </c>
      <c r="E29" s="1" t="s">
        <v>896</v>
      </c>
    </row>
    <row r="30" spans="1:5" ht="56" x14ac:dyDescent="0.15">
      <c r="A30" s="2" t="s">
        <v>243</v>
      </c>
      <c r="B30" s="2" t="s">
        <v>251</v>
      </c>
      <c r="C30" s="2" t="s">
        <v>252</v>
      </c>
      <c r="D30" s="2" t="s">
        <v>11</v>
      </c>
      <c r="E30" s="1" t="s">
        <v>895</v>
      </c>
    </row>
    <row r="31" spans="1:5" ht="168" x14ac:dyDescent="0.15">
      <c r="A31" s="2" t="s">
        <v>243</v>
      </c>
      <c r="B31" s="2" t="s">
        <v>253</v>
      </c>
      <c r="C31" s="2" t="s">
        <v>588</v>
      </c>
      <c r="D31" s="2" t="s">
        <v>11</v>
      </c>
      <c r="E31" s="1" t="s">
        <v>748</v>
      </c>
    </row>
  </sheetData>
  <conditionalFormatting sqref="K1:L1003 M1:O4 M6:O1003">
    <cfRule type="cellIs" dxfId="9" priority="1" operator="equal">
      <formula>"TRUE"</formula>
    </cfRule>
  </conditionalFormatting>
  <conditionalFormatting sqref="K1:L1003 M1:O4 M6:O1003">
    <cfRule type="cellIs" dxfId="8" priority="2" operator="equal">
      <formula>"FALSE"</formula>
    </cfRule>
  </conditionalFormatting>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outlinePr summaryBelow="0" summaryRight="0"/>
  </sheetPr>
  <dimension ref="A1:E31"/>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708</v>
      </c>
      <c r="B1" s="1" t="s">
        <v>709</v>
      </c>
      <c r="C1" s="1" t="s">
        <v>710</v>
      </c>
    </row>
    <row r="2" spans="1:5" ht="28" x14ac:dyDescent="0.15">
      <c r="A2" s="1" t="s">
        <v>0</v>
      </c>
      <c r="B2" s="1" t="s">
        <v>1</v>
      </c>
      <c r="C2" s="2" t="s">
        <v>589</v>
      </c>
    </row>
    <row r="3" spans="1:5" x14ac:dyDescent="0.15">
      <c r="C3" s="2"/>
    </row>
    <row r="5" spans="1:5" ht="14" x14ac:dyDescent="0.15">
      <c r="A5" s="1" t="s">
        <v>3</v>
      </c>
      <c r="B5" s="1" t="s">
        <v>4</v>
      </c>
      <c r="C5" s="1" t="s">
        <v>5</v>
      </c>
      <c r="D5" s="1" t="s">
        <v>6</v>
      </c>
      <c r="E5" s="1" t="s">
        <v>7</v>
      </c>
    </row>
    <row r="6" spans="1:5" ht="70" x14ac:dyDescent="0.15">
      <c r="A6" s="2" t="s">
        <v>12</v>
      </c>
      <c r="B6" s="2" t="s">
        <v>39</v>
      </c>
      <c r="C6" s="2" t="s">
        <v>589</v>
      </c>
      <c r="D6" s="2" t="s">
        <v>590</v>
      </c>
      <c r="E6" s="1" t="s">
        <v>844</v>
      </c>
    </row>
    <row r="7" spans="1:5" ht="409.6" x14ac:dyDescent="0.15">
      <c r="A7" s="2" t="s">
        <v>12</v>
      </c>
      <c r="B7" s="2" t="s">
        <v>208</v>
      </c>
      <c r="C7" s="2" t="s">
        <v>591</v>
      </c>
      <c r="D7" s="2" t="s">
        <v>592</v>
      </c>
      <c r="E7" s="1" t="s">
        <v>845</v>
      </c>
    </row>
    <row r="8" spans="1:5" ht="84" x14ac:dyDescent="0.15">
      <c r="A8" s="2" t="s">
        <v>12</v>
      </c>
      <c r="B8" s="2" t="s">
        <v>211</v>
      </c>
      <c r="C8" s="2" t="s">
        <v>256</v>
      </c>
      <c r="D8" s="2" t="s">
        <v>593</v>
      </c>
      <c r="E8" s="1" t="s">
        <v>845</v>
      </c>
    </row>
    <row r="9" spans="1:5" ht="210" x14ac:dyDescent="0.15">
      <c r="A9" s="2" t="s">
        <v>12</v>
      </c>
      <c r="B9" s="2" t="s">
        <v>214</v>
      </c>
      <c r="C9" s="2" t="s">
        <v>64</v>
      </c>
      <c r="D9" s="2" t="s">
        <v>594</v>
      </c>
      <c r="E9" s="1" t="s">
        <v>883</v>
      </c>
    </row>
    <row r="10" spans="1:5" ht="14" x14ac:dyDescent="0.15">
      <c r="A10" s="2" t="s">
        <v>12</v>
      </c>
      <c r="B10" s="2" t="s">
        <v>13</v>
      </c>
      <c r="C10" s="1" t="s">
        <v>595</v>
      </c>
      <c r="D10" s="2" t="s">
        <v>11</v>
      </c>
      <c r="E10" s="1" t="s">
        <v>11</v>
      </c>
    </row>
    <row r="11" spans="1:5" ht="56" x14ac:dyDescent="0.15">
      <c r="A11" s="2" t="s">
        <v>12</v>
      </c>
      <c r="B11" s="2" t="s">
        <v>217</v>
      </c>
      <c r="C11" s="1" t="s">
        <v>596</v>
      </c>
      <c r="D11" s="2" t="s">
        <v>11</v>
      </c>
      <c r="E11" s="1" t="s">
        <v>11</v>
      </c>
    </row>
    <row r="12" spans="1:5" ht="56" x14ac:dyDescent="0.15">
      <c r="A12" s="2" t="s">
        <v>12</v>
      </c>
      <c r="B12" s="2" t="s">
        <v>218</v>
      </c>
      <c r="C12" s="1" t="s">
        <v>597</v>
      </c>
      <c r="D12" s="2" t="s">
        <v>598</v>
      </c>
      <c r="E12" s="1" t="s">
        <v>884</v>
      </c>
    </row>
    <row r="13" spans="1:5" ht="42" x14ac:dyDescent="0.15">
      <c r="A13" s="2" t="s">
        <v>12</v>
      </c>
      <c r="B13" s="2" t="s">
        <v>221</v>
      </c>
      <c r="C13" s="2" t="s">
        <v>599</v>
      </c>
      <c r="D13" s="2" t="s">
        <v>598</v>
      </c>
      <c r="E13" s="1" t="s">
        <v>884</v>
      </c>
    </row>
    <row r="14" spans="1:5" ht="98" x14ac:dyDescent="0.15">
      <c r="A14" s="2" t="s">
        <v>12</v>
      </c>
      <c r="B14" s="2" t="s">
        <v>223</v>
      </c>
      <c r="C14" s="2" t="s">
        <v>600</v>
      </c>
      <c r="D14" s="2" t="s">
        <v>601</v>
      </c>
      <c r="E14" s="1" t="s">
        <v>884</v>
      </c>
    </row>
    <row r="15" spans="1:5" ht="42" x14ac:dyDescent="0.15">
      <c r="A15" s="2" t="s">
        <v>12</v>
      </c>
      <c r="B15" s="2" t="s">
        <v>20</v>
      </c>
      <c r="C15" s="2" t="s">
        <v>602</v>
      </c>
      <c r="D15" s="2" t="s">
        <v>11</v>
      </c>
      <c r="E15" s="1" t="s">
        <v>849</v>
      </c>
    </row>
    <row r="16" spans="1:5" ht="42" x14ac:dyDescent="0.15">
      <c r="A16" s="2" t="s">
        <v>12</v>
      </c>
      <c r="B16" s="2" t="s">
        <v>227</v>
      </c>
      <c r="C16" s="3">
        <f>147283767/1463088739020</f>
        <v>1.0066632533762307E-4</v>
      </c>
      <c r="D16" s="2" t="s">
        <v>11</v>
      </c>
      <c r="E16" s="1" t="s">
        <v>849</v>
      </c>
    </row>
    <row r="17" spans="1:5" ht="42" x14ac:dyDescent="0.15">
      <c r="A17" s="2" t="s">
        <v>12</v>
      </c>
      <c r="B17" s="2" t="s">
        <v>22</v>
      </c>
      <c r="C17" s="3">
        <f>147283767/7088250300000</f>
        <v>2.0778578741780607E-5</v>
      </c>
      <c r="D17" s="2" t="s">
        <v>11</v>
      </c>
      <c r="E17" s="1" t="s">
        <v>849</v>
      </c>
    </row>
    <row r="18" spans="1:5" ht="409.6" x14ac:dyDescent="0.15">
      <c r="A18" s="2" t="s">
        <v>12</v>
      </c>
      <c r="B18" s="2" t="s">
        <v>63</v>
      </c>
      <c r="C18" s="2" t="s">
        <v>64</v>
      </c>
      <c r="D18" s="2" t="s">
        <v>603</v>
      </c>
      <c r="E18" s="1" t="s">
        <v>844</v>
      </c>
    </row>
    <row r="19" spans="1:5" ht="28" x14ac:dyDescent="0.15">
      <c r="A19" s="2" t="s">
        <v>12</v>
      </c>
      <c r="B19" s="2" t="s">
        <v>229</v>
      </c>
      <c r="C19" s="2" t="s">
        <v>16</v>
      </c>
      <c r="D19" s="2" t="s">
        <v>16</v>
      </c>
      <c r="E19" s="2" t="s">
        <v>16</v>
      </c>
    </row>
    <row r="20" spans="1:5" ht="28" x14ac:dyDescent="0.15">
      <c r="A20" s="2" t="s">
        <v>231</v>
      </c>
      <c r="B20" s="2" t="s">
        <v>232</v>
      </c>
      <c r="C20" s="2" t="s">
        <v>604</v>
      </c>
      <c r="D20" s="2" t="s">
        <v>11</v>
      </c>
      <c r="E20" s="1" t="s">
        <v>885</v>
      </c>
    </row>
    <row r="21" spans="1:5" ht="168" x14ac:dyDescent="0.15">
      <c r="A21" s="2" t="s">
        <v>231</v>
      </c>
      <c r="B21" s="2" t="s">
        <v>234</v>
      </c>
      <c r="C21" s="2" t="s">
        <v>605</v>
      </c>
      <c r="D21" s="2" t="s">
        <v>11</v>
      </c>
      <c r="E21" s="1" t="s">
        <v>824</v>
      </c>
    </row>
    <row r="22" spans="1:5" ht="409.6" x14ac:dyDescent="0.15">
      <c r="A22" s="2" t="s">
        <v>231</v>
      </c>
      <c r="B22" s="2" t="s">
        <v>236</v>
      </c>
      <c r="C22" s="2" t="s">
        <v>64</v>
      </c>
      <c r="D22" s="2" t="s">
        <v>606</v>
      </c>
      <c r="E22" s="1" t="s">
        <v>825</v>
      </c>
    </row>
    <row r="23" spans="1:5" ht="42" x14ac:dyDescent="0.15">
      <c r="A23" s="2" t="s">
        <v>231</v>
      </c>
      <c r="B23" s="2" t="s">
        <v>238</v>
      </c>
      <c r="C23" s="2" t="s">
        <v>16</v>
      </c>
      <c r="D23" s="2" t="s">
        <v>16</v>
      </c>
      <c r="E23" s="1" t="s">
        <v>16</v>
      </c>
    </row>
    <row r="24" spans="1:5" ht="28" x14ac:dyDescent="0.15">
      <c r="A24" s="2" t="s">
        <v>231</v>
      </c>
      <c r="B24" s="2" t="s">
        <v>241</v>
      </c>
      <c r="C24" s="2" t="s">
        <v>252</v>
      </c>
      <c r="D24" s="2" t="s">
        <v>11</v>
      </c>
      <c r="E24" s="1" t="s">
        <v>885</v>
      </c>
    </row>
    <row r="25" spans="1:5" ht="196" x14ac:dyDescent="0.15">
      <c r="A25" s="2" t="s">
        <v>231</v>
      </c>
      <c r="B25" s="2" t="s">
        <v>242</v>
      </c>
      <c r="C25" s="1" t="s">
        <v>826</v>
      </c>
      <c r="D25" s="2" t="s">
        <v>11</v>
      </c>
      <c r="E25" s="1" t="s">
        <v>789</v>
      </c>
    </row>
    <row r="26" spans="1:5" ht="154" x14ac:dyDescent="0.15">
      <c r="A26" s="2" t="s">
        <v>243</v>
      </c>
      <c r="B26" s="2" t="s">
        <v>244</v>
      </c>
      <c r="C26" s="2" t="s">
        <v>607</v>
      </c>
      <c r="D26" s="2" t="s">
        <v>11</v>
      </c>
      <c r="E26" s="1" t="s">
        <v>827</v>
      </c>
    </row>
    <row r="27" spans="1:5" ht="154" x14ac:dyDescent="0.15">
      <c r="A27" s="2" t="s">
        <v>243</v>
      </c>
      <c r="B27" s="2" t="s">
        <v>246</v>
      </c>
      <c r="C27" s="2" t="s">
        <v>608</v>
      </c>
      <c r="D27" s="2" t="s">
        <v>11</v>
      </c>
      <c r="E27" s="1" t="s">
        <v>828</v>
      </c>
    </row>
    <row r="28" spans="1:5" ht="358" x14ac:dyDescent="0.15">
      <c r="A28" s="2" t="s">
        <v>243</v>
      </c>
      <c r="B28" s="2" t="s">
        <v>248</v>
      </c>
      <c r="C28" s="2" t="s">
        <v>64</v>
      </c>
      <c r="D28" s="2" t="s">
        <v>609</v>
      </c>
      <c r="E28" s="1" t="s">
        <v>886</v>
      </c>
    </row>
    <row r="29" spans="1:5" ht="84" x14ac:dyDescent="0.15">
      <c r="A29" s="2" t="s">
        <v>243</v>
      </c>
      <c r="B29" s="2" t="s">
        <v>610</v>
      </c>
      <c r="C29" s="2" t="s">
        <v>239</v>
      </c>
      <c r="D29" s="2" t="s">
        <v>611</v>
      </c>
      <c r="E29" s="1" t="s">
        <v>887</v>
      </c>
    </row>
    <row r="30" spans="1:5" ht="56" x14ac:dyDescent="0.15">
      <c r="A30" s="2" t="s">
        <v>243</v>
      </c>
      <c r="B30" s="2" t="s">
        <v>251</v>
      </c>
      <c r="C30" s="2" t="s">
        <v>167</v>
      </c>
      <c r="D30" s="2" t="s">
        <v>11</v>
      </c>
      <c r="E30" s="1" t="s">
        <v>888</v>
      </c>
    </row>
    <row r="31" spans="1:5" ht="168" x14ac:dyDescent="0.15">
      <c r="A31" s="2" t="s">
        <v>243</v>
      </c>
      <c r="B31" s="2" t="s">
        <v>253</v>
      </c>
      <c r="C31" s="2" t="s">
        <v>889</v>
      </c>
      <c r="D31" s="2" t="s">
        <v>11</v>
      </c>
      <c r="E31" s="1" t="s">
        <v>829</v>
      </c>
    </row>
  </sheetData>
  <conditionalFormatting sqref="K1:L1003 M1:O4 M6:O1003">
    <cfRule type="cellIs" dxfId="7" priority="1" operator="equal">
      <formula>"TRUE"</formula>
    </cfRule>
  </conditionalFormatting>
  <conditionalFormatting sqref="K1:L1003 M1:O4 M6:O1003">
    <cfRule type="cellIs" dxfId="6" priority="2" operator="equal">
      <formula>"FALSE"</formula>
    </cfRule>
  </conditionalFormatting>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outlinePr summaryBelow="0" summaryRight="0"/>
  </sheetPr>
  <dimension ref="A1:E1003"/>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708</v>
      </c>
      <c r="B1" s="1" t="s">
        <v>709</v>
      </c>
      <c r="C1" s="1" t="s">
        <v>710</v>
      </c>
    </row>
    <row r="2" spans="1:5" ht="28" x14ac:dyDescent="0.15">
      <c r="A2" s="1" t="s">
        <v>0</v>
      </c>
      <c r="B2" s="1" t="s">
        <v>1</v>
      </c>
      <c r="C2" s="2" t="s">
        <v>612</v>
      </c>
      <c r="E2" s="2"/>
    </row>
    <row r="3" spans="1:5" x14ac:dyDescent="0.15">
      <c r="C3" s="2"/>
      <c r="E3" s="2"/>
    </row>
    <row r="5" spans="1:5" ht="14" x14ac:dyDescent="0.15">
      <c r="A5" s="1" t="s">
        <v>3</v>
      </c>
      <c r="B5" s="1" t="s">
        <v>4</v>
      </c>
      <c r="C5" s="1" t="s">
        <v>5</v>
      </c>
      <c r="D5" s="1" t="s">
        <v>6</v>
      </c>
      <c r="E5" s="1" t="s">
        <v>7</v>
      </c>
    </row>
    <row r="6" spans="1:5" ht="70" x14ac:dyDescent="0.15">
      <c r="A6" s="2" t="s">
        <v>12</v>
      </c>
      <c r="B6" s="2" t="s">
        <v>39</v>
      </c>
      <c r="C6" s="2" t="s">
        <v>612</v>
      </c>
      <c r="D6" s="2" t="s">
        <v>613</v>
      </c>
      <c r="E6" s="1" t="s">
        <v>844</v>
      </c>
    </row>
    <row r="7" spans="1:5" ht="409.6" x14ac:dyDescent="0.15">
      <c r="A7" s="2" t="s">
        <v>12</v>
      </c>
      <c r="B7" s="2" t="s">
        <v>208</v>
      </c>
      <c r="C7" s="2" t="s">
        <v>614</v>
      </c>
      <c r="D7" s="2" t="s">
        <v>615</v>
      </c>
      <c r="E7" s="1" t="s">
        <v>845</v>
      </c>
    </row>
    <row r="8" spans="1:5" ht="126" x14ac:dyDescent="0.15">
      <c r="A8" s="2" t="s">
        <v>12</v>
      </c>
      <c r="B8" s="2" t="s">
        <v>211</v>
      </c>
      <c r="C8" s="2" t="s">
        <v>616</v>
      </c>
      <c r="D8" s="2" t="s">
        <v>617</v>
      </c>
      <c r="E8" s="1" t="s">
        <v>845</v>
      </c>
    </row>
    <row r="9" spans="1:5" ht="98" x14ac:dyDescent="0.15">
      <c r="A9" s="2" t="s">
        <v>12</v>
      </c>
      <c r="B9" s="2" t="s">
        <v>214</v>
      </c>
      <c r="C9" s="2" t="s">
        <v>64</v>
      </c>
      <c r="D9" s="2" t="s">
        <v>618</v>
      </c>
      <c r="E9" s="1" t="s">
        <v>877</v>
      </c>
    </row>
    <row r="10" spans="1:5" ht="14" x14ac:dyDescent="0.15">
      <c r="A10" s="2" t="s">
        <v>12</v>
      </c>
      <c r="B10" s="2" t="s">
        <v>13</v>
      </c>
      <c r="C10" s="1" t="s">
        <v>619</v>
      </c>
      <c r="D10" s="2" t="s">
        <v>11</v>
      </c>
      <c r="E10" s="2" t="s">
        <v>11</v>
      </c>
    </row>
    <row r="11" spans="1:5" ht="56" x14ac:dyDescent="0.15">
      <c r="A11" s="2" t="s">
        <v>12</v>
      </c>
      <c r="B11" s="2" t="s">
        <v>217</v>
      </c>
      <c r="C11" s="1" t="s">
        <v>878</v>
      </c>
      <c r="D11" s="2" t="s">
        <v>11</v>
      </c>
      <c r="E11" s="2" t="s">
        <v>11</v>
      </c>
    </row>
    <row r="12" spans="1:5" ht="319" x14ac:dyDescent="0.15">
      <c r="A12" s="2" t="s">
        <v>12</v>
      </c>
      <c r="B12" s="2" t="s">
        <v>218</v>
      </c>
      <c r="C12" s="2" t="s">
        <v>620</v>
      </c>
      <c r="D12" s="2" t="s">
        <v>621</v>
      </c>
      <c r="E12" s="1" t="s">
        <v>830</v>
      </c>
    </row>
    <row r="13" spans="1:5" ht="409.6" x14ac:dyDescent="0.15">
      <c r="A13" s="2" t="s">
        <v>12</v>
      </c>
      <c r="B13" s="2" t="s">
        <v>221</v>
      </c>
      <c r="C13" s="2" t="s">
        <v>622</v>
      </c>
      <c r="D13" s="2" t="s">
        <v>623</v>
      </c>
      <c r="E13" s="1" t="s">
        <v>831</v>
      </c>
    </row>
    <row r="14" spans="1:5" ht="293" x14ac:dyDescent="0.15">
      <c r="A14" s="2" t="s">
        <v>12</v>
      </c>
      <c r="B14" s="2" t="s">
        <v>223</v>
      </c>
      <c r="C14" s="2" t="s">
        <v>624</v>
      </c>
      <c r="D14" s="2" t="s">
        <v>625</v>
      </c>
      <c r="E14" s="1" t="s">
        <v>832</v>
      </c>
    </row>
    <row r="15" spans="1:5" ht="42" x14ac:dyDescent="0.15">
      <c r="A15" s="2" t="s">
        <v>12</v>
      </c>
      <c r="B15" s="2" t="s">
        <v>20</v>
      </c>
      <c r="C15" s="2" t="s">
        <v>626</v>
      </c>
      <c r="D15" s="2" t="s">
        <v>11</v>
      </c>
      <c r="E15" s="1" t="s">
        <v>849</v>
      </c>
    </row>
    <row r="16" spans="1:5" ht="42" x14ac:dyDescent="0.15">
      <c r="A16" s="2" t="s">
        <v>12</v>
      </c>
      <c r="B16" s="2" t="s">
        <v>227</v>
      </c>
      <c r="C16" s="3">
        <f>93379484115/1463088739020</f>
        <v>6.3823527325859303E-2</v>
      </c>
      <c r="D16" s="2" t="s">
        <v>11</v>
      </c>
      <c r="E16" s="1" t="s">
        <v>849</v>
      </c>
    </row>
    <row r="17" spans="1:5" ht="42" x14ac:dyDescent="0.15">
      <c r="A17" s="2" t="s">
        <v>12</v>
      </c>
      <c r="B17" s="2" t="s">
        <v>22</v>
      </c>
      <c r="C17" s="3">
        <f>93379484115/7088250300000</f>
        <v>1.3173841239071369E-2</v>
      </c>
      <c r="D17" s="2" t="s">
        <v>11</v>
      </c>
      <c r="E17" s="1" t="s">
        <v>849</v>
      </c>
    </row>
    <row r="18" spans="1:5" ht="409.6" x14ac:dyDescent="0.15">
      <c r="A18" s="2" t="s">
        <v>12</v>
      </c>
      <c r="B18" s="2" t="s">
        <v>63</v>
      </c>
      <c r="C18" s="2" t="s">
        <v>64</v>
      </c>
      <c r="D18" s="2" t="s">
        <v>627</v>
      </c>
      <c r="E18" s="1" t="s">
        <v>844</v>
      </c>
    </row>
    <row r="19" spans="1:5" ht="168" x14ac:dyDescent="0.15">
      <c r="A19" s="2" t="s">
        <v>12</v>
      </c>
      <c r="B19" s="2" t="s">
        <v>229</v>
      </c>
      <c r="C19" s="2" t="s">
        <v>628</v>
      </c>
      <c r="D19" s="2" t="s">
        <v>11</v>
      </c>
      <c r="E19" s="1" t="s">
        <v>833</v>
      </c>
    </row>
    <row r="20" spans="1:5" ht="28" x14ac:dyDescent="0.15">
      <c r="A20" s="2" t="s">
        <v>231</v>
      </c>
      <c r="B20" s="2" t="s">
        <v>232</v>
      </c>
      <c r="C20" s="2" t="s">
        <v>629</v>
      </c>
      <c r="D20" s="2" t="s">
        <v>11</v>
      </c>
      <c r="E20" s="1" t="s">
        <v>879</v>
      </c>
    </row>
    <row r="21" spans="1:5" ht="266" x14ac:dyDescent="0.15">
      <c r="A21" s="2" t="s">
        <v>231</v>
      </c>
      <c r="B21" s="2" t="s">
        <v>234</v>
      </c>
      <c r="C21" s="2" t="s">
        <v>630</v>
      </c>
      <c r="D21" s="2" t="s">
        <v>631</v>
      </c>
      <c r="E21" s="1" t="s">
        <v>834</v>
      </c>
    </row>
    <row r="22" spans="1:5" ht="409.6" x14ac:dyDescent="0.15">
      <c r="A22" s="2" t="s">
        <v>231</v>
      </c>
      <c r="B22" s="2" t="s">
        <v>236</v>
      </c>
      <c r="C22" s="2" t="s">
        <v>64</v>
      </c>
      <c r="D22" s="2" t="s">
        <v>632</v>
      </c>
      <c r="E22" s="1" t="s">
        <v>879</v>
      </c>
    </row>
    <row r="23" spans="1:5" ht="42" x14ac:dyDescent="0.15">
      <c r="A23" s="2" t="s">
        <v>231</v>
      </c>
      <c r="B23" s="2" t="s">
        <v>238</v>
      </c>
      <c r="C23" s="2" t="s">
        <v>16</v>
      </c>
      <c r="D23" s="2" t="s">
        <v>16</v>
      </c>
      <c r="E23" s="2" t="s">
        <v>16</v>
      </c>
    </row>
    <row r="24" spans="1:5" ht="28" x14ac:dyDescent="0.15">
      <c r="A24" s="2" t="s">
        <v>231</v>
      </c>
      <c r="B24" s="2" t="s">
        <v>241</v>
      </c>
      <c r="C24" s="2" t="s">
        <v>252</v>
      </c>
      <c r="D24" s="2" t="s">
        <v>11</v>
      </c>
      <c r="E24" s="1" t="s">
        <v>880</v>
      </c>
    </row>
    <row r="25" spans="1:5" ht="196" x14ac:dyDescent="0.15">
      <c r="A25" s="2" t="s">
        <v>231</v>
      </c>
      <c r="B25" s="2" t="s">
        <v>242</v>
      </c>
      <c r="C25" s="1" t="s">
        <v>796</v>
      </c>
      <c r="D25" s="2" t="s">
        <v>11</v>
      </c>
      <c r="E25" s="1" t="s">
        <v>772</v>
      </c>
    </row>
    <row r="26" spans="1:5" ht="56" x14ac:dyDescent="0.15">
      <c r="A26" s="2" t="s">
        <v>243</v>
      </c>
      <c r="B26" s="2" t="s">
        <v>244</v>
      </c>
      <c r="C26" s="2" t="s">
        <v>633</v>
      </c>
      <c r="D26" s="2" t="s">
        <v>11</v>
      </c>
      <c r="E26" s="1" t="s">
        <v>881</v>
      </c>
    </row>
    <row r="27" spans="1:5" ht="252" x14ac:dyDescent="0.15">
      <c r="A27" s="2" t="s">
        <v>243</v>
      </c>
      <c r="B27" s="2" t="s">
        <v>246</v>
      </c>
      <c r="C27" s="2" t="s">
        <v>634</v>
      </c>
      <c r="D27" s="2" t="s">
        <v>11</v>
      </c>
      <c r="E27" s="1" t="s">
        <v>835</v>
      </c>
    </row>
    <row r="28" spans="1:5" ht="409.6" x14ac:dyDescent="0.15">
      <c r="A28" s="2" t="s">
        <v>243</v>
      </c>
      <c r="B28" s="2" t="s">
        <v>248</v>
      </c>
      <c r="C28" s="2" t="s">
        <v>64</v>
      </c>
      <c r="D28" s="2" t="s">
        <v>635</v>
      </c>
      <c r="E28" s="1" t="s">
        <v>882</v>
      </c>
    </row>
    <row r="29" spans="1:5" ht="126" x14ac:dyDescent="0.15">
      <c r="A29" s="2" t="s">
        <v>243</v>
      </c>
      <c r="B29" s="2" t="s">
        <v>250</v>
      </c>
      <c r="C29" s="2" t="s">
        <v>239</v>
      </c>
      <c r="D29" s="2" t="s">
        <v>11</v>
      </c>
      <c r="E29" s="1" t="s">
        <v>836</v>
      </c>
    </row>
    <row r="30" spans="1:5" ht="42" x14ac:dyDescent="0.15">
      <c r="A30" s="2" t="s">
        <v>243</v>
      </c>
      <c r="B30" s="2" t="s">
        <v>251</v>
      </c>
      <c r="C30" s="2" t="s">
        <v>167</v>
      </c>
      <c r="D30" s="2" t="s">
        <v>11</v>
      </c>
      <c r="E30" s="1" t="s">
        <v>882</v>
      </c>
    </row>
    <row r="31" spans="1:5" ht="168" x14ac:dyDescent="0.15">
      <c r="A31" s="2" t="s">
        <v>243</v>
      </c>
      <c r="B31" s="2" t="s">
        <v>253</v>
      </c>
      <c r="C31" s="2" t="s">
        <v>365</v>
      </c>
      <c r="D31" s="2" t="s">
        <v>11</v>
      </c>
      <c r="E31" s="1" t="s">
        <v>774</v>
      </c>
    </row>
    <row r="33" s="1" customFormat="1" x14ac:dyDescent="0.15"/>
    <row r="34" s="1" customFormat="1" x14ac:dyDescent="0.15"/>
    <row r="35" s="1" customFormat="1" x14ac:dyDescent="0.15"/>
    <row r="36" s="1" customFormat="1" x14ac:dyDescent="0.15"/>
    <row r="37" s="1" customFormat="1" x14ac:dyDescent="0.15"/>
    <row r="38" s="1" customFormat="1" x14ac:dyDescent="0.15"/>
    <row r="39" s="1" customFormat="1" x14ac:dyDescent="0.15"/>
    <row r="40" s="1" customFormat="1" x14ac:dyDescent="0.15"/>
    <row r="41" s="1" customFormat="1" x14ac:dyDescent="0.15"/>
    <row r="42" s="1" customFormat="1" x14ac:dyDescent="0.15"/>
    <row r="43" s="1" customFormat="1" x14ac:dyDescent="0.15"/>
    <row r="44" s="1" customFormat="1" x14ac:dyDescent="0.15"/>
    <row r="45" s="1" customFormat="1" x14ac:dyDescent="0.15"/>
    <row r="46" s="1" customFormat="1" x14ac:dyDescent="0.15"/>
    <row r="47" s="1" customFormat="1" x14ac:dyDescent="0.15"/>
    <row r="48" s="1" customFormat="1" x14ac:dyDescent="0.15"/>
    <row r="49" s="1" customFormat="1" x14ac:dyDescent="0.15"/>
    <row r="50" s="1" customFormat="1" x14ac:dyDescent="0.15"/>
    <row r="51" s="1" customFormat="1" x14ac:dyDescent="0.15"/>
    <row r="52" s="1" customFormat="1" x14ac:dyDescent="0.15"/>
    <row r="53" s="1" customFormat="1" x14ac:dyDescent="0.15"/>
    <row r="54" s="1" customFormat="1" x14ac:dyDescent="0.15"/>
    <row r="55" s="1" customFormat="1" x14ac:dyDescent="0.15"/>
    <row r="56" s="1" customFormat="1" x14ac:dyDescent="0.15"/>
    <row r="57" s="1" customFormat="1" x14ac:dyDescent="0.15"/>
    <row r="58" s="1" customFormat="1" x14ac:dyDescent="0.15"/>
    <row r="59" s="1" customFormat="1" x14ac:dyDescent="0.15"/>
    <row r="60" s="1" customFormat="1" x14ac:dyDescent="0.15"/>
    <row r="61" s="1" customFormat="1" x14ac:dyDescent="0.15"/>
    <row r="62" s="1" customFormat="1" x14ac:dyDescent="0.15"/>
    <row r="63" s="1" customFormat="1" x14ac:dyDescent="0.15"/>
    <row r="64" s="1" customFormat="1" x14ac:dyDescent="0.15"/>
    <row r="65" s="1" customFormat="1" x14ac:dyDescent="0.15"/>
    <row r="66" s="1" customFormat="1" x14ac:dyDescent="0.15"/>
    <row r="67" s="1" customFormat="1" x14ac:dyDescent="0.15"/>
    <row r="68" s="1" customFormat="1" x14ac:dyDescent="0.15"/>
    <row r="69" s="1" customFormat="1" x14ac:dyDescent="0.15"/>
    <row r="70" s="1" customFormat="1" x14ac:dyDescent="0.15"/>
    <row r="71" s="1" customFormat="1" x14ac:dyDescent="0.15"/>
    <row r="72" s="1" customFormat="1" x14ac:dyDescent="0.15"/>
    <row r="73" s="1" customFormat="1" x14ac:dyDescent="0.15"/>
    <row r="74" s="1" customFormat="1" x14ac:dyDescent="0.15"/>
    <row r="75" s="1" customFormat="1" x14ac:dyDescent="0.15"/>
    <row r="76" s="1" customFormat="1" x14ac:dyDescent="0.15"/>
    <row r="77" s="1" customFormat="1" x14ac:dyDescent="0.15"/>
    <row r="78" s="1" customFormat="1" x14ac:dyDescent="0.15"/>
    <row r="79" s="1" customFormat="1" x14ac:dyDescent="0.15"/>
    <row r="80" s="1" customFormat="1" x14ac:dyDescent="0.15"/>
    <row r="81" s="1" customFormat="1" x14ac:dyDescent="0.15"/>
    <row r="82" s="1" customFormat="1" x14ac:dyDescent="0.15"/>
    <row r="83" s="1" customFormat="1" x14ac:dyDescent="0.15"/>
    <row r="84" s="1" customFormat="1" x14ac:dyDescent="0.15"/>
    <row r="85" s="1" customFormat="1" x14ac:dyDescent="0.15"/>
    <row r="86" s="1" customFormat="1" x14ac:dyDescent="0.15"/>
    <row r="87" s="1" customFormat="1" x14ac:dyDescent="0.15"/>
    <row r="88" s="1" customFormat="1" x14ac:dyDescent="0.15"/>
    <row r="89" s="1" customFormat="1" x14ac:dyDescent="0.15"/>
    <row r="90" s="1" customFormat="1" x14ac:dyDescent="0.15"/>
    <row r="91" s="1" customFormat="1" x14ac:dyDescent="0.15"/>
    <row r="92" s="1" customFormat="1" x14ac:dyDescent="0.15"/>
    <row r="93" s="1" customFormat="1" x14ac:dyDescent="0.15"/>
    <row r="94" s="1" customFormat="1" x14ac:dyDescent="0.15"/>
    <row r="95" s="1" customFormat="1" x14ac:dyDescent="0.15"/>
    <row r="96" s="1" customFormat="1" x14ac:dyDescent="0.15"/>
    <row r="97" s="1" customFormat="1" x14ac:dyDescent="0.15"/>
    <row r="98" s="1" customFormat="1" x14ac:dyDescent="0.15"/>
    <row r="99" s="1" customFormat="1" x14ac:dyDescent="0.15"/>
    <row r="100" s="1" customFormat="1" x14ac:dyDescent="0.15"/>
    <row r="101" s="1" customFormat="1" x14ac:dyDescent="0.15"/>
    <row r="102" s="1" customFormat="1" x14ac:dyDescent="0.15"/>
    <row r="103" s="1" customFormat="1" x14ac:dyDescent="0.15"/>
    <row r="104" s="1" customFormat="1" x14ac:dyDescent="0.15"/>
    <row r="105" s="1" customFormat="1" x14ac:dyDescent="0.15"/>
    <row r="106" s="1" customFormat="1" x14ac:dyDescent="0.15"/>
    <row r="107" s="1" customFormat="1" x14ac:dyDescent="0.15"/>
    <row r="108" s="1" customFormat="1" x14ac:dyDescent="0.15"/>
    <row r="109" s="1" customFormat="1" x14ac:dyDescent="0.15"/>
    <row r="110" s="1" customFormat="1" x14ac:dyDescent="0.15"/>
    <row r="111" s="1" customFormat="1" x14ac:dyDescent="0.15"/>
    <row r="112" s="1" customFormat="1" x14ac:dyDescent="0.15"/>
    <row r="113" s="1" customFormat="1" x14ac:dyDescent="0.15"/>
    <row r="114" s="1" customFormat="1" x14ac:dyDescent="0.15"/>
    <row r="115" s="1" customFormat="1" x14ac:dyDescent="0.15"/>
    <row r="116" s="1" customFormat="1" x14ac:dyDescent="0.15"/>
    <row r="117" s="1" customFormat="1" x14ac:dyDescent="0.15"/>
    <row r="118" s="1" customFormat="1" x14ac:dyDescent="0.15"/>
    <row r="119" s="1" customFormat="1" x14ac:dyDescent="0.15"/>
    <row r="120" s="1" customFormat="1" x14ac:dyDescent="0.15"/>
    <row r="121" s="1" customFormat="1" x14ac:dyDescent="0.15"/>
    <row r="122" s="1" customFormat="1" x14ac:dyDescent="0.15"/>
    <row r="123" s="1" customFormat="1" x14ac:dyDescent="0.15"/>
    <row r="124" s="1" customFormat="1" x14ac:dyDescent="0.15"/>
    <row r="125" s="1" customFormat="1" x14ac:dyDescent="0.15"/>
    <row r="126" s="1" customFormat="1" x14ac:dyDescent="0.15"/>
    <row r="127" s="1" customFormat="1" x14ac:dyDescent="0.15"/>
    <row r="128" s="1" customFormat="1" x14ac:dyDescent="0.15"/>
    <row r="129" s="1" customFormat="1" x14ac:dyDescent="0.15"/>
    <row r="130" s="1" customFormat="1" x14ac:dyDescent="0.15"/>
    <row r="131" s="1" customFormat="1" x14ac:dyDescent="0.15"/>
    <row r="132" s="1" customFormat="1" x14ac:dyDescent="0.15"/>
    <row r="133" s="1" customFormat="1" x14ac:dyDescent="0.15"/>
    <row r="134" s="1" customFormat="1" x14ac:dyDescent="0.15"/>
    <row r="135" s="1" customFormat="1" x14ac:dyDescent="0.15"/>
    <row r="136" s="1" customFormat="1" x14ac:dyDescent="0.15"/>
    <row r="137" s="1" customFormat="1" x14ac:dyDescent="0.15"/>
    <row r="138" s="1" customFormat="1" x14ac:dyDescent="0.15"/>
    <row r="139" s="1" customFormat="1" x14ac:dyDescent="0.15"/>
    <row r="140" s="1" customFormat="1" x14ac:dyDescent="0.15"/>
    <row r="141" s="1" customFormat="1" x14ac:dyDescent="0.15"/>
    <row r="142" s="1" customFormat="1" x14ac:dyDescent="0.15"/>
    <row r="143" s="1" customFormat="1" x14ac:dyDescent="0.15"/>
    <row r="144" s="1" customFormat="1" x14ac:dyDescent="0.15"/>
    <row r="145" s="1" customFormat="1" x14ac:dyDescent="0.15"/>
    <row r="146" s="1" customFormat="1" x14ac:dyDescent="0.15"/>
    <row r="147" s="1" customFormat="1" x14ac:dyDescent="0.15"/>
    <row r="148" s="1" customFormat="1" x14ac:dyDescent="0.15"/>
    <row r="149" s="1" customFormat="1" x14ac:dyDescent="0.15"/>
    <row r="150" s="1" customFormat="1" x14ac:dyDescent="0.15"/>
    <row r="151" s="1" customFormat="1" x14ac:dyDescent="0.15"/>
    <row r="152" s="1" customFormat="1" x14ac:dyDescent="0.15"/>
    <row r="153" s="1" customFormat="1" x14ac:dyDescent="0.15"/>
    <row r="154" s="1" customFormat="1" x14ac:dyDescent="0.15"/>
    <row r="155" s="1" customFormat="1" x14ac:dyDescent="0.15"/>
    <row r="156" s="1" customFormat="1" x14ac:dyDescent="0.15"/>
    <row r="157" s="1" customFormat="1" x14ac:dyDescent="0.15"/>
    <row r="158" s="1" customFormat="1" x14ac:dyDescent="0.15"/>
    <row r="159" s="1" customFormat="1" x14ac:dyDescent="0.15"/>
    <row r="160" s="1" customFormat="1" x14ac:dyDescent="0.15"/>
    <row r="161" s="1" customFormat="1" x14ac:dyDescent="0.15"/>
    <row r="162" s="1" customFormat="1" x14ac:dyDescent="0.15"/>
    <row r="163" s="1" customFormat="1" x14ac:dyDescent="0.15"/>
    <row r="164" s="1" customFormat="1" x14ac:dyDescent="0.15"/>
    <row r="165" s="1" customFormat="1" x14ac:dyDescent="0.15"/>
    <row r="166" s="1" customFormat="1" x14ac:dyDescent="0.15"/>
    <row r="167" s="1" customFormat="1" x14ac:dyDescent="0.15"/>
    <row r="168" s="1" customFormat="1" x14ac:dyDescent="0.15"/>
    <row r="169" s="1" customFormat="1" x14ac:dyDescent="0.15"/>
    <row r="170" s="1" customFormat="1" x14ac:dyDescent="0.15"/>
    <row r="171" s="1" customFormat="1" x14ac:dyDescent="0.15"/>
    <row r="172" s="1" customFormat="1" x14ac:dyDescent="0.15"/>
    <row r="173" s="1" customFormat="1" x14ac:dyDescent="0.15"/>
    <row r="174" s="1" customFormat="1" x14ac:dyDescent="0.15"/>
    <row r="175" s="1" customFormat="1" x14ac:dyDescent="0.15"/>
    <row r="176" s="1" customFormat="1" x14ac:dyDescent="0.15"/>
    <row r="177" s="1" customFormat="1" x14ac:dyDescent="0.15"/>
    <row r="178" s="1" customFormat="1" x14ac:dyDescent="0.15"/>
    <row r="179" s="1" customFormat="1" x14ac:dyDescent="0.15"/>
    <row r="180" s="1" customFormat="1" x14ac:dyDescent="0.15"/>
    <row r="181" s="1" customFormat="1" x14ac:dyDescent="0.15"/>
    <row r="182" s="1" customFormat="1" x14ac:dyDescent="0.15"/>
    <row r="183" s="1" customFormat="1" x14ac:dyDescent="0.15"/>
    <row r="184" s="1" customFormat="1" x14ac:dyDescent="0.15"/>
    <row r="185" s="1" customFormat="1" x14ac:dyDescent="0.15"/>
    <row r="186" s="1" customFormat="1" x14ac:dyDescent="0.15"/>
    <row r="187" s="1" customFormat="1" x14ac:dyDescent="0.15"/>
    <row r="188" s="1" customFormat="1" x14ac:dyDescent="0.15"/>
    <row r="189" s="1" customFormat="1" x14ac:dyDescent="0.15"/>
    <row r="190" s="1" customFormat="1" x14ac:dyDescent="0.15"/>
    <row r="191" s="1" customFormat="1" x14ac:dyDescent="0.15"/>
    <row r="192" s="1" customFormat="1" x14ac:dyDescent="0.15"/>
    <row r="193" s="1" customFormat="1" x14ac:dyDescent="0.15"/>
    <row r="194" s="1" customFormat="1" x14ac:dyDescent="0.15"/>
    <row r="195" s="1" customFormat="1" x14ac:dyDescent="0.15"/>
    <row r="196" s="1" customFormat="1" x14ac:dyDescent="0.15"/>
    <row r="197" s="1" customFormat="1" x14ac:dyDescent="0.15"/>
    <row r="198" s="1" customFormat="1" x14ac:dyDescent="0.15"/>
    <row r="199" s="1" customFormat="1" x14ac:dyDescent="0.15"/>
    <row r="200" s="1" customFormat="1" x14ac:dyDescent="0.15"/>
    <row r="201" s="1" customFormat="1" x14ac:dyDescent="0.15"/>
    <row r="202" s="1" customFormat="1" x14ac:dyDescent="0.15"/>
    <row r="203" s="1" customFormat="1" x14ac:dyDescent="0.15"/>
    <row r="204" s="1" customFormat="1" x14ac:dyDescent="0.15"/>
    <row r="205" s="1" customFormat="1" x14ac:dyDescent="0.15"/>
    <row r="206" s="1" customFormat="1" x14ac:dyDescent="0.15"/>
    <row r="207" s="1" customFormat="1" x14ac:dyDescent="0.15"/>
    <row r="208" s="1" customFormat="1" x14ac:dyDescent="0.15"/>
    <row r="209" s="1" customFormat="1" x14ac:dyDescent="0.15"/>
    <row r="210" s="1" customFormat="1" x14ac:dyDescent="0.15"/>
    <row r="211" s="1" customFormat="1" x14ac:dyDescent="0.15"/>
    <row r="212" s="1" customFormat="1" x14ac:dyDescent="0.15"/>
    <row r="213" s="1" customFormat="1" x14ac:dyDescent="0.15"/>
    <row r="214" s="1" customFormat="1" x14ac:dyDescent="0.15"/>
    <row r="215" s="1" customFormat="1" x14ac:dyDescent="0.15"/>
    <row r="216" s="1" customFormat="1" x14ac:dyDescent="0.15"/>
    <row r="217" s="1" customFormat="1" x14ac:dyDescent="0.15"/>
    <row r="218" s="1" customFormat="1" x14ac:dyDescent="0.15"/>
    <row r="219" s="1" customFormat="1" x14ac:dyDescent="0.15"/>
    <row r="220" s="1" customFormat="1" x14ac:dyDescent="0.15"/>
    <row r="221" s="1" customFormat="1" x14ac:dyDescent="0.15"/>
    <row r="222" s="1" customFormat="1" x14ac:dyDescent="0.15"/>
    <row r="223" s="1" customFormat="1" x14ac:dyDescent="0.15"/>
    <row r="224" s="1" customFormat="1" x14ac:dyDescent="0.15"/>
    <row r="225" s="1" customFormat="1" x14ac:dyDescent="0.15"/>
    <row r="226" s="1" customFormat="1" x14ac:dyDescent="0.15"/>
    <row r="227" s="1" customFormat="1" x14ac:dyDescent="0.15"/>
    <row r="228" s="1" customFormat="1" x14ac:dyDescent="0.15"/>
    <row r="229" s="1" customFormat="1" x14ac:dyDescent="0.15"/>
    <row r="230" s="1" customFormat="1" x14ac:dyDescent="0.15"/>
    <row r="231" s="1" customFormat="1" x14ac:dyDescent="0.15"/>
    <row r="232" s="1" customFormat="1" x14ac:dyDescent="0.15"/>
    <row r="233" s="1" customFormat="1" x14ac:dyDescent="0.15"/>
    <row r="234" s="1" customFormat="1" x14ac:dyDescent="0.15"/>
    <row r="235" s="1" customFormat="1" x14ac:dyDescent="0.15"/>
    <row r="236" s="1" customFormat="1" x14ac:dyDescent="0.15"/>
    <row r="237" s="1" customFormat="1" x14ac:dyDescent="0.15"/>
    <row r="238" s="1" customFormat="1" x14ac:dyDescent="0.15"/>
    <row r="239" s="1" customFormat="1" x14ac:dyDescent="0.15"/>
    <row r="240" s="1" customFormat="1" x14ac:dyDescent="0.15"/>
    <row r="241" s="1" customFormat="1" x14ac:dyDescent="0.15"/>
    <row r="242" s="1" customFormat="1" x14ac:dyDescent="0.15"/>
    <row r="243" s="1" customFormat="1" x14ac:dyDescent="0.15"/>
    <row r="244" s="1" customFormat="1" x14ac:dyDescent="0.15"/>
    <row r="245" s="1" customFormat="1" x14ac:dyDescent="0.15"/>
    <row r="246" s="1" customFormat="1" x14ac:dyDescent="0.15"/>
    <row r="247" s="1" customFormat="1" x14ac:dyDescent="0.15"/>
    <row r="248" s="1" customFormat="1" x14ac:dyDescent="0.15"/>
    <row r="249" s="1" customFormat="1" x14ac:dyDescent="0.15"/>
    <row r="250" s="1" customFormat="1" x14ac:dyDescent="0.15"/>
    <row r="251" s="1" customFormat="1" x14ac:dyDescent="0.15"/>
    <row r="252" s="1" customFormat="1" x14ac:dyDescent="0.15"/>
    <row r="253" s="1" customFormat="1" x14ac:dyDescent="0.15"/>
    <row r="254" s="1" customFormat="1" x14ac:dyDescent="0.15"/>
    <row r="255" s="1" customFormat="1" x14ac:dyDescent="0.15"/>
    <row r="256" s="1" customFormat="1" x14ac:dyDescent="0.15"/>
    <row r="257" s="1" customFormat="1" x14ac:dyDescent="0.15"/>
    <row r="258" s="1" customFormat="1" x14ac:dyDescent="0.15"/>
    <row r="259" s="1" customFormat="1" x14ac:dyDescent="0.15"/>
    <row r="260" s="1" customFormat="1" x14ac:dyDescent="0.15"/>
    <row r="261" s="1" customFormat="1" x14ac:dyDescent="0.15"/>
    <row r="262" s="1" customFormat="1" x14ac:dyDescent="0.15"/>
    <row r="263" s="1" customFormat="1" x14ac:dyDescent="0.15"/>
    <row r="264" s="1" customFormat="1" x14ac:dyDescent="0.15"/>
    <row r="265" s="1" customFormat="1" x14ac:dyDescent="0.15"/>
    <row r="266" s="1" customFormat="1" x14ac:dyDescent="0.15"/>
    <row r="267" s="1" customFormat="1" x14ac:dyDescent="0.15"/>
    <row r="268" s="1" customFormat="1" x14ac:dyDescent="0.15"/>
    <row r="269" s="1" customFormat="1" x14ac:dyDescent="0.15"/>
    <row r="270" s="1" customFormat="1" x14ac:dyDescent="0.15"/>
    <row r="271" s="1" customFormat="1" x14ac:dyDescent="0.15"/>
    <row r="272" s="1" customFormat="1" x14ac:dyDescent="0.15"/>
    <row r="273" s="1" customFormat="1" x14ac:dyDescent="0.15"/>
    <row r="274" s="1" customFormat="1" x14ac:dyDescent="0.15"/>
    <row r="275" s="1" customFormat="1" x14ac:dyDescent="0.15"/>
    <row r="276" s="1" customFormat="1" x14ac:dyDescent="0.15"/>
    <row r="277" s="1" customFormat="1" x14ac:dyDescent="0.15"/>
    <row r="278" s="1" customFormat="1" x14ac:dyDescent="0.15"/>
    <row r="279" s="1" customFormat="1" x14ac:dyDescent="0.15"/>
    <row r="280" s="1" customFormat="1" x14ac:dyDescent="0.15"/>
    <row r="281" s="1" customFormat="1" x14ac:dyDescent="0.15"/>
    <row r="282" s="1" customFormat="1" x14ac:dyDescent="0.15"/>
    <row r="283" s="1" customFormat="1" x14ac:dyDescent="0.15"/>
    <row r="284" s="1" customFormat="1" x14ac:dyDescent="0.15"/>
    <row r="285" s="1" customFormat="1" x14ac:dyDescent="0.15"/>
    <row r="286" s="1" customFormat="1" x14ac:dyDescent="0.15"/>
    <row r="287" s="1" customFormat="1" x14ac:dyDescent="0.15"/>
    <row r="288" s="1" customFormat="1" x14ac:dyDescent="0.15"/>
    <row r="289" s="1" customFormat="1" x14ac:dyDescent="0.15"/>
    <row r="290" s="1" customFormat="1" x14ac:dyDescent="0.15"/>
    <row r="291" s="1" customFormat="1" x14ac:dyDescent="0.15"/>
    <row r="292" s="1" customFormat="1" x14ac:dyDescent="0.15"/>
    <row r="293" s="1" customFormat="1" x14ac:dyDescent="0.15"/>
    <row r="294" s="1" customFormat="1" x14ac:dyDescent="0.15"/>
    <row r="295" s="1" customFormat="1" x14ac:dyDescent="0.15"/>
    <row r="296" s="1" customFormat="1" x14ac:dyDescent="0.15"/>
    <row r="297" s="1" customFormat="1" x14ac:dyDescent="0.15"/>
    <row r="298" s="1" customFormat="1" x14ac:dyDescent="0.15"/>
    <row r="299" s="1" customFormat="1" x14ac:dyDescent="0.15"/>
    <row r="300" s="1" customFormat="1" x14ac:dyDescent="0.15"/>
    <row r="301" s="1" customFormat="1" x14ac:dyDescent="0.15"/>
    <row r="302" s="1" customFormat="1" x14ac:dyDescent="0.15"/>
    <row r="303" s="1" customFormat="1" x14ac:dyDescent="0.15"/>
    <row r="304" s="1" customFormat="1" x14ac:dyDescent="0.15"/>
    <row r="305" s="1" customFormat="1" x14ac:dyDescent="0.15"/>
    <row r="306" s="1" customFormat="1" x14ac:dyDescent="0.15"/>
    <row r="307" s="1" customFormat="1" x14ac:dyDescent="0.15"/>
    <row r="308" s="1" customFormat="1" x14ac:dyDescent="0.15"/>
    <row r="309" s="1" customFormat="1" x14ac:dyDescent="0.15"/>
    <row r="310" s="1" customFormat="1" x14ac:dyDescent="0.15"/>
    <row r="311" s="1" customFormat="1" x14ac:dyDescent="0.15"/>
    <row r="312" s="1" customFormat="1" x14ac:dyDescent="0.15"/>
    <row r="313" s="1" customFormat="1" x14ac:dyDescent="0.15"/>
    <row r="314" s="1" customFormat="1" x14ac:dyDescent="0.15"/>
    <row r="315" s="1" customFormat="1" x14ac:dyDescent="0.15"/>
    <row r="316" s="1" customFormat="1" x14ac:dyDescent="0.15"/>
    <row r="317" s="1" customFormat="1" x14ac:dyDescent="0.15"/>
    <row r="318" s="1" customFormat="1" x14ac:dyDescent="0.15"/>
    <row r="319" s="1" customFormat="1" x14ac:dyDescent="0.15"/>
    <row r="320" s="1" customFormat="1" x14ac:dyDescent="0.15"/>
    <row r="321" s="1" customFormat="1" x14ac:dyDescent="0.15"/>
    <row r="322" s="1" customFormat="1" x14ac:dyDescent="0.15"/>
    <row r="323" s="1" customFormat="1" x14ac:dyDescent="0.15"/>
    <row r="324" s="1" customFormat="1" x14ac:dyDescent="0.15"/>
    <row r="325" s="1" customFormat="1" x14ac:dyDescent="0.15"/>
    <row r="326" s="1" customFormat="1" x14ac:dyDescent="0.15"/>
    <row r="327" s="1" customFormat="1" x14ac:dyDescent="0.15"/>
    <row r="328" s="1" customFormat="1" x14ac:dyDescent="0.15"/>
    <row r="329" s="1" customFormat="1" x14ac:dyDescent="0.15"/>
    <row r="330" s="1" customFormat="1" x14ac:dyDescent="0.15"/>
    <row r="331" s="1" customFormat="1" x14ac:dyDescent="0.15"/>
    <row r="332" s="1" customFormat="1" x14ac:dyDescent="0.15"/>
    <row r="333" s="1" customFormat="1" x14ac:dyDescent="0.15"/>
    <row r="334" s="1" customFormat="1" x14ac:dyDescent="0.15"/>
    <row r="335" s="1" customFormat="1" x14ac:dyDescent="0.15"/>
    <row r="336" s="1" customFormat="1" x14ac:dyDescent="0.15"/>
    <row r="337" s="1" customFormat="1" x14ac:dyDescent="0.15"/>
    <row r="338" s="1" customFormat="1" x14ac:dyDescent="0.15"/>
    <row r="339" s="1" customFormat="1" x14ac:dyDescent="0.15"/>
    <row r="340" s="1" customFormat="1" x14ac:dyDescent="0.15"/>
    <row r="341" s="1" customFormat="1" x14ac:dyDescent="0.15"/>
    <row r="342" s="1" customFormat="1" x14ac:dyDescent="0.15"/>
    <row r="343" s="1" customFormat="1" x14ac:dyDescent="0.15"/>
    <row r="344" s="1" customFormat="1" x14ac:dyDescent="0.15"/>
    <row r="345" s="1" customFormat="1" x14ac:dyDescent="0.15"/>
    <row r="346" s="1" customFormat="1" x14ac:dyDescent="0.15"/>
    <row r="347" s="1" customFormat="1" x14ac:dyDescent="0.15"/>
    <row r="348" s="1" customFormat="1" x14ac:dyDescent="0.15"/>
    <row r="349" s="1" customFormat="1" x14ac:dyDescent="0.15"/>
    <row r="350" s="1" customFormat="1" x14ac:dyDescent="0.15"/>
    <row r="351" s="1" customFormat="1" x14ac:dyDescent="0.15"/>
    <row r="352" s="1" customFormat="1" x14ac:dyDescent="0.15"/>
    <row r="353" s="1" customFormat="1" x14ac:dyDescent="0.15"/>
    <row r="354" s="1" customFormat="1" x14ac:dyDescent="0.15"/>
    <row r="355" s="1" customFormat="1" x14ac:dyDescent="0.15"/>
    <row r="356" s="1" customFormat="1" x14ac:dyDescent="0.15"/>
    <row r="357" s="1" customFormat="1" x14ac:dyDescent="0.15"/>
    <row r="358" s="1" customFormat="1" x14ac:dyDescent="0.15"/>
    <row r="359" s="1" customFormat="1" x14ac:dyDescent="0.15"/>
    <row r="360" s="1" customFormat="1" x14ac:dyDescent="0.15"/>
    <row r="361" s="1" customFormat="1" x14ac:dyDescent="0.15"/>
    <row r="362" s="1" customFormat="1" x14ac:dyDescent="0.15"/>
    <row r="363" s="1" customFormat="1" x14ac:dyDescent="0.15"/>
    <row r="364" s="1" customFormat="1" x14ac:dyDescent="0.15"/>
    <row r="365" s="1" customFormat="1" x14ac:dyDescent="0.15"/>
    <row r="366" s="1" customFormat="1" x14ac:dyDescent="0.15"/>
    <row r="367" s="1" customFormat="1" x14ac:dyDescent="0.15"/>
    <row r="368" s="1" customFormat="1" x14ac:dyDescent="0.15"/>
    <row r="369" s="1" customFormat="1" x14ac:dyDescent="0.15"/>
    <row r="370" s="1" customFormat="1" x14ac:dyDescent="0.15"/>
    <row r="371" s="1" customFormat="1" x14ac:dyDescent="0.15"/>
    <row r="372" s="1" customFormat="1" x14ac:dyDescent="0.15"/>
    <row r="373" s="1" customFormat="1" x14ac:dyDescent="0.15"/>
    <row r="374" s="1" customFormat="1" x14ac:dyDescent="0.15"/>
    <row r="375" s="1" customFormat="1" x14ac:dyDescent="0.15"/>
    <row r="376" s="1" customFormat="1" x14ac:dyDescent="0.15"/>
    <row r="377" s="1" customFormat="1" x14ac:dyDescent="0.15"/>
    <row r="378" s="1" customFormat="1" x14ac:dyDescent="0.15"/>
    <row r="379" s="1" customFormat="1" x14ac:dyDescent="0.15"/>
    <row r="380" s="1" customFormat="1" x14ac:dyDescent="0.15"/>
    <row r="381" s="1" customFormat="1" x14ac:dyDescent="0.15"/>
    <row r="382" s="1" customFormat="1" x14ac:dyDescent="0.15"/>
    <row r="383" s="1" customFormat="1" x14ac:dyDescent="0.15"/>
    <row r="384" s="1" customFormat="1" x14ac:dyDescent="0.15"/>
    <row r="385" s="1" customFormat="1" x14ac:dyDescent="0.15"/>
    <row r="386" s="1" customFormat="1" x14ac:dyDescent="0.15"/>
    <row r="387" s="1" customFormat="1" x14ac:dyDescent="0.15"/>
    <row r="388" s="1" customFormat="1" x14ac:dyDescent="0.15"/>
    <row r="389" s="1" customFormat="1" x14ac:dyDescent="0.15"/>
    <row r="390" s="1" customFormat="1" x14ac:dyDescent="0.15"/>
    <row r="391" s="1" customFormat="1" x14ac:dyDescent="0.15"/>
    <row r="392" s="1" customFormat="1" x14ac:dyDescent="0.15"/>
    <row r="393" s="1" customFormat="1" x14ac:dyDescent="0.15"/>
    <row r="394" s="1" customFormat="1" x14ac:dyDescent="0.15"/>
    <row r="395" s="1" customFormat="1" x14ac:dyDescent="0.15"/>
    <row r="396" s="1" customFormat="1" x14ac:dyDescent="0.15"/>
    <row r="397" s="1" customFormat="1" x14ac:dyDescent="0.15"/>
    <row r="398" s="1" customFormat="1" x14ac:dyDescent="0.15"/>
    <row r="399" s="1" customFormat="1" x14ac:dyDescent="0.15"/>
    <row r="400" s="1" customFormat="1" x14ac:dyDescent="0.15"/>
    <row r="401" s="1" customFormat="1" x14ac:dyDescent="0.15"/>
    <row r="402" s="1" customFormat="1" x14ac:dyDescent="0.15"/>
    <row r="403" s="1" customFormat="1" x14ac:dyDescent="0.15"/>
    <row r="404" s="1" customFormat="1" x14ac:dyDescent="0.15"/>
    <row r="405" s="1" customFormat="1" x14ac:dyDescent="0.15"/>
    <row r="406" s="1" customFormat="1" x14ac:dyDescent="0.15"/>
    <row r="407" s="1" customFormat="1" x14ac:dyDescent="0.15"/>
    <row r="408" s="1" customFormat="1" x14ac:dyDescent="0.15"/>
    <row r="409" s="1" customFormat="1" x14ac:dyDescent="0.15"/>
    <row r="410" s="1" customFormat="1" x14ac:dyDescent="0.15"/>
    <row r="411" s="1" customFormat="1" x14ac:dyDescent="0.15"/>
    <row r="412" s="1" customFormat="1" x14ac:dyDescent="0.15"/>
    <row r="413" s="1" customFormat="1" x14ac:dyDescent="0.15"/>
    <row r="414" s="1" customFormat="1" x14ac:dyDescent="0.15"/>
    <row r="415" s="1" customFormat="1" x14ac:dyDescent="0.15"/>
    <row r="416" s="1" customFormat="1" x14ac:dyDescent="0.15"/>
    <row r="417" s="1" customFormat="1" x14ac:dyDescent="0.15"/>
    <row r="418" s="1" customFormat="1" x14ac:dyDescent="0.15"/>
    <row r="419" s="1" customFormat="1" x14ac:dyDescent="0.15"/>
    <row r="420" s="1" customFormat="1" x14ac:dyDescent="0.15"/>
    <row r="421" s="1" customFormat="1" x14ac:dyDescent="0.15"/>
    <row r="422" s="1" customFormat="1" x14ac:dyDescent="0.15"/>
    <row r="423" s="1" customFormat="1" x14ac:dyDescent="0.15"/>
    <row r="424" s="1" customFormat="1" x14ac:dyDescent="0.15"/>
    <row r="425" s="1" customFormat="1" x14ac:dyDescent="0.15"/>
    <row r="426" s="1" customFormat="1" x14ac:dyDescent="0.15"/>
    <row r="427" s="1" customFormat="1" x14ac:dyDescent="0.15"/>
    <row r="428" s="1" customFormat="1" x14ac:dyDescent="0.15"/>
    <row r="429" s="1" customFormat="1" x14ac:dyDescent="0.15"/>
    <row r="430" s="1" customFormat="1" x14ac:dyDescent="0.15"/>
    <row r="431" s="1" customFormat="1" x14ac:dyDescent="0.15"/>
    <row r="432" s="1" customFormat="1" x14ac:dyDescent="0.15"/>
    <row r="433" s="1" customFormat="1" x14ac:dyDescent="0.15"/>
    <row r="434" s="1" customFormat="1" x14ac:dyDescent="0.15"/>
    <row r="435" s="1" customFormat="1" x14ac:dyDescent="0.15"/>
    <row r="436" s="1" customFormat="1" x14ac:dyDescent="0.15"/>
    <row r="437" s="1" customFormat="1" x14ac:dyDescent="0.15"/>
    <row r="438" s="1" customFormat="1" x14ac:dyDescent="0.15"/>
    <row r="439" s="1" customFormat="1" x14ac:dyDescent="0.15"/>
    <row r="440" s="1" customFormat="1" x14ac:dyDescent="0.15"/>
    <row r="441" s="1" customFormat="1" x14ac:dyDescent="0.15"/>
    <row r="442" s="1" customFormat="1" x14ac:dyDescent="0.15"/>
    <row r="443" s="1" customFormat="1" x14ac:dyDescent="0.15"/>
    <row r="444" s="1" customFormat="1" x14ac:dyDescent="0.15"/>
    <row r="445" s="1" customFormat="1" x14ac:dyDescent="0.15"/>
    <row r="446" s="1" customFormat="1" x14ac:dyDescent="0.15"/>
    <row r="447" s="1" customFormat="1" x14ac:dyDescent="0.15"/>
    <row r="448" s="1" customFormat="1" x14ac:dyDescent="0.15"/>
    <row r="449" s="1" customFormat="1" x14ac:dyDescent="0.15"/>
    <row r="450" s="1" customFormat="1" x14ac:dyDescent="0.15"/>
    <row r="451" s="1" customFormat="1" x14ac:dyDescent="0.15"/>
    <row r="452" s="1" customFormat="1" x14ac:dyDescent="0.15"/>
    <row r="453" s="1" customFormat="1" x14ac:dyDescent="0.15"/>
    <row r="454" s="1" customFormat="1" x14ac:dyDescent="0.15"/>
    <row r="455" s="1" customFormat="1" x14ac:dyDescent="0.15"/>
    <row r="456" s="1" customFormat="1" x14ac:dyDescent="0.15"/>
    <row r="457" s="1" customFormat="1" x14ac:dyDescent="0.15"/>
    <row r="458" s="1" customFormat="1" x14ac:dyDescent="0.15"/>
    <row r="459" s="1" customFormat="1" x14ac:dyDescent="0.15"/>
    <row r="460" s="1" customFormat="1" x14ac:dyDescent="0.15"/>
    <row r="461" s="1" customFormat="1" x14ac:dyDescent="0.15"/>
    <row r="462" s="1" customFormat="1" x14ac:dyDescent="0.15"/>
    <row r="463" s="1" customFormat="1" x14ac:dyDescent="0.15"/>
    <row r="464" s="1" customFormat="1" x14ac:dyDescent="0.15"/>
    <row r="465" s="1" customFormat="1" x14ac:dyDescent="0.15"/>
    <row r="466" s="1" customFormat="1" x14ac:dyDescent="0.15"/>
    <row r="467" s="1" customFormat="1" x14ac:dyDescent="0.15"/>
    <row r="468" s="1" customFormat="1" x14ac:dyDescent="0.15"/>
    <row r="469" s="1" customFormat="1" x14ac:dyDescent="0.15"/>
    <row r="470" s="1" customFormat="1" x14ac:dyDescent="0.15"/>
    <row r="471" s="1" customFormat="1" x14ac:dyDescent="0.15"/>
    <row r="472" s="1" customFormat="1" x14ac:dyDescent="0.15"/>
    <row r="473" s="1" customFormat="1" x14ac:dyDescent="0.15"/>
    <row r="474" s="1" customFormat="1" x14ac:dyDescent="0.15"/>
    <row r="475" s="1" customFormat="1" x14ac:dyDescent="0.15"/>
    <row r="476" s="1" customFormat="1" x14ac:dyDescent="0.15"/>
    <row r="477" s="1" customFormat="1" x14ac:dyDescent="0.15"/>
    <row r="478" s="1" customFormat="1" x14ac:dyDescent="0.15"/>
    <row r="479" s="1" customFormat="1" x14ac:dyDescent="0.15"/>
    <row r="480" s="1" customFormat="1" x14ac:dyDescent="0.15"/>
    <row r="481" s="1" customFormat="1" x14ac:dyDescent="0.15"/>
    <row r="482" s="1" customFormat="1" x14ac:dyDescent="0.15"/>
    <row r="483" s="1" customFormat="1" x14ac:dyDescent="0.15"/>
    <row r="484" s="1" customFormat="1" x14ac:dyDescent="0.15"/>
    <row r="485" s="1" customFormat="1" x14ac:dyDescent="0.15"/>
    <row r="486" s="1" customFormat="1" x14ac:dyDescent="0.15"/>
    <row r="487" s="1" customFormat="1" x14ac:dyDescent="0.15"/>
    <row r="488" s="1" customFormat="1" x14ac:dyDescent="0.15"/>
    <row r="489" s="1" customFormat="1" x14ac:dyDescent="0.15"/>
    <row r="490" s="1" customFormat="1" x14ac:dyDescent="0.15"/>
    <row r="491" s="1" customFormat="1" x14ac:dyDescent="0.15"/>
    <row r="492" s="1" customFormat="1" x14ac:dyDescent="0.15"/>
    <row r="493" s="1" customFormat="1" x14ac:dyDescent="0.15"/>
    <row r="494" s="1" customFormat="1" x14ac:dyDescent="0.15"/>
    <row r="495" s="1" customFormat="1" x14ac:dyDescent="0.15"/>
    <row r="496" s="1" customFormat="1" x14ac:dyDescent="0.15"/>
    <row r="497" s="1" customFormat="1" x14ac:dyDescent="0.15"/>
    <row r="498" s="1" customFormat="1" x14ac:dyDescent="0.15"/>
    <row r="499" s="1" customFormat="1" x14ac:dyDescent="0.15"/>
    <row r="500" s="1" customFormat="1" x14ac:dyDescent="0.15"/>
    <row r="501" s="1" customFormat="1" x14ac:dyDescent="0.15"/>
    <row r="502" s="1" customFormat="1" x14ac:dyDescent="0.15"/>
    <row r="503" s="1" customFormat="1" x14ac:dyDescent="0.15"/>
    <row r="504" s="1" customFormat="1" x14ac:dyDescent="0.15"/>
    <row r="505" s="1" customFormat="1" x14ac:dyDescent="0.15"/>
    <row r="506" s="1" customFormat="1" x14ac:dyDescent="0.15"/>
    <row r="507" s="1" customFormat="1" x14ac:dyDescent="0.15"/>
    <row r="508" s="1" customFormat="1" x14ac:dyDescent="0.15"/>
    <row r="509" s="1" customFormat="1" x14ac:dyDescent="0.15"/>
    <row r="510" s="1" customFormat="1" x14ac:dyDescent="0.15"/>
    <row r="511" s="1" customFormat="1" x14ac:dyDescent="0.15"/>
    <row r="512" s="1" customFormat="1" x14ac:dyDescent="0.15"/>
    <row r="513" s="1" customFormat="1" x14ac:dyDescent="0.15"/>
    <row r="514" s="1" customFormat="1" x14ac:dyDescent="0.15"/>
    <row r="515" s="1" customFormat="1" x14ac:dyDescent="0.15"/>
    <row r="516" s="1" customFormat="1" x14ac:dyDescent="0.15"/>
    <row r="517" s="1" customFormat="1" x14ac:dyDescent="0.15"/>
    <row r="518" s="1" customFormat="1" x14ac:dyDescent="0.15"/>
    <row r="519" s="1" customFormat="1" x14ac:dyDescent="0.15"/>
    <row r="520" s="1" customFormat="1" x14ac:dyDescent="0.15"/>
    <row r="521" s="1" customFormat="1" x14ac:dyDescent="0.15"/>
    <row r="522" s="1" customFormat="1" x14ac:dyDescent="0.15"/>
    <row r="523" s="1" customFormat="1" x14ac:dyDescent="0.15"/>
    <row r="524" s="1" customFormat="1" x14ac:dyDescent="0.15"/>
    <row r="525" s="1" customFormat="1" x14ac:dyDescent="0.15"/>
    <row r="526" s="1" customFormat="1" x14ac:dyDescent="0.15"/>
    <row r="527" s="1" customFormat="1" x14ac:dyDescent="0.15"/>
    <row r="528" s="1" customFormat="1" x14ac:dyDescent="0.15"/>
    <row r="529" s="1" customFormat="1" x14ac:dyDescent="0.15"/>
    <row r="530" s="1" customFormat="1" x14ac:dyDescent="0.15"/>
    <row r="531" s="1" customFormat="1" x14ac:dyDescent="0.15"/>
    <row r="532" s="1" customFormat="1" x14ac:dyDescent="0.15"/>
    <row r="533" s="1" customFormat="1" x14ac:dyDescent="0.15"/>
    <row r="534" s="1" customFormat="1" x14ac:dyDescent="0.15"/>
    <row r="535" s="1" customFormat="1" x14ac:dyDescent="0.15"/>
    <row r="536" s="1" customFormat="1" x14ac:dyDescent="0.15"/>
    <row r="537" s="1" customFormat="1" x14ac:dyDescent="0.15"/>
    <row r="538" s="1" customFormat="1" x14ac:dyDescent="0.15"/>
    <row r="539" s="1" customFormat="1" x14ac:dyDescent="0.15"/>
    <row r="540" s="1" customFormat="1" x14ac:dyDescent="0.15"/>
    <row r="541" s="1" customFormat="1" x14ac:dyDescent="0.15"/>
    <row r="542" s="1" customFormat="1" x14ac:dyDescent="0.15"/>
    <row r="543" s="1" customFormat="1" x14ac:dyDescent="0.15"/>
    <row r="544" s="1" customFormat="1" x14ac:dyDescent="0.15"/>
    <row r="545" s="1" customFormat="1" x14ac:dyDescent="0.15"/>
    <row r="546" s="1" customFormat="1" x14ac:dyDescent="0.15"/>
    <row r="547" s="1" customFormat="1" x14ac:dyDescent="0.15"/>
    <row r="548" s="1" customFormat="1" x14ac:dyDescent="0.15"/>
    <row r="549" s="1" customFormat="1" x14ac:dyDescent="0.15"/>
    <row r="550" s="1" customFormat="1" x14ac:dyDescent="0.15"/>
    <row r="551" s="1" customFormat="1" x14ac:dyDescent="0.15"/>
    <row r="552" s="1" customFormat="1" x14ac:dyDescent="0.15"/>
    <row r="553" s="1" customFormat="1" x14ac:dyDescent="0.15"/>
    <row r="554" s="1" customFormat="1" x14ac:dyDescent="0.15"/>
    <row r="555" s="1" customFormat="1" x14ac:dyDescent="0.15"/>
    <row r="556" s="1" customFormat="1" x14ac:dyDescent="0.15"/>
    <row r="557" s="1" customFormat="1" x14ac:dyDescent="0.15"/>
    <row r="558" s="1" customFormat="1" x14ac:dyDescent="0.15"/>
    <row r="559" s="1" customFormat="1" x14ac:dyDescent="0.15"/>
    <row r="560" s="1" customFormat="1" x14ac:dyDescent="0.15"/>
    <row r="561" s="1" customFormat="1" x14ac:dyDescent="0.15"/>
    <row r="562" s="1" customFormat="1" x14ac:dyDescent="0.15"/>
    <row r="563" s="1" customFormat="1" x14ac:dyDescent="0.15"/>
    <row r="564" s="1" customFormat="1" x14ac:dyDescent="0.15"/>
    <row r="565" s="1" customFormat="1" x14ac:dyDescent="0.15"/>
    <row r="566" s="1" customFormat="1" x14ac:dyDescent="0.15"/>
    <row r="567" s="1" customFormat="1" x14ac:dyDescent="0.15"/>
    <row r="568" s="1" customFormat="1" x14ac:dyDescent="0.15"/>
    <row r="569" s="1" customFormat="1" x14ac:dyDescent="0.15"/>
    <row r="570" s="1" customFormat="1" x14ac:dyDescent="0.15"/>
    <row r="571" s="1" customFormat="1" x14ac:dyDescent="0.15"/>
    <row r="572" s="1" customFormat="1" x14ac:dyDescent="0.15"/>
    <row r="573" s="1" customFormat="1" x14ac:dyDescent="0.15"/>
    <row r="574" s="1" customFormat="1" x14ac:dyDescent="0.15"/>
    <row r="575" s="1" customFormat="1" x14ac:dyDescent="0.15"/>
    <row r="576" s="1" customFormat="1" x14ac:dyDescent="0.15"/>
    <row r="577" s="1" customFormat="1" x14ac:dyDescent="0.15"/>
    <row r="578" s="1" customFormat="1" x14ac:dyDescent="0.15"/>
    <row r="579" s="1" customFormat="1" x14ac:dyDescent="0.15"/>
    <row r="580" s="1" customFormat="1" x14ac:dyDescent="0.15"/>
    <row r="581" s="1" customFormat="1" x14ac:dyDescent="0.15"/>
    <row r="582" s="1" customFormat="1" x14ac:dyDescent="0.15"/>
    <row r="583" s="1" customFormat="1" x14ac:dyDescent="0.15"/>
    <row r="584" s="1" customFormat="1" x14ac:dyDescent="0.15"/>
    <row r="585" s="1" customFormat="1" x14ac:dyDescent="0.15"/>
    <row r="586" s="1" customFormat="1" x14ac:dyDescent="0.15"/>
    <row r="587" s="1" customFormat="1" x14ac:dyDescent="0.15"/>
    <row r="588" s="1" customFormat="1" x14ac:dyDescent="0.15"/>
    <row r="589" s="1" customFormat="1" x14ac:dyDescent="0.15"/>
    <row r="590" s="1" customFormat="1" x14ac:dyDescent="0.15"/>
    <row r="591" s="1" customFormat="1" x14ac:dyDescent="0.15"/>
    <row r="592" s="1" customFormat="1" x14ac:dyDescent="0.15"/>
    <row r="593" s="1" customFormat="1" x14ac:dyDescent="0.15"/>
    <row r="594" s="1" customFormat="1" x14ac:dyDescent="0.15"/>
    <row r="595" s="1" customFormat="1" x14ac:dyDescent="0.15"/>
    <row r="596" s="1" customFormat="1" x14ac:dyDescent="0.15"/>
    <row r="597" s="1" customFormat="1" x14ac:dyDescent="0.15"/>
    <row r="598" s="1" customFormat="1" x14ac:dyDescent="0.15"/>
    <row r="599" s="1" customFormat="1" x14ac:dyDescent="0.15"/>
    <row r="600" s="1" customFormat="1" x14ac:dyDescent="0.15"/>
    <row r="601" s="1" customFormat="1" x14ac:dyDescent="0.15"/>
    <row r="602" s="1" customFormat="1" x14ac:dyDescent="0.15"/>
    <row r="603" s="1" customFormat="1" x14ac:dyDescent="0.15"/>
    <row r="604" s="1" customFormat="1" x14ac:dyDescent="0.15"/>
    <row r="605" s="1" customFormat="1" x14ac:dyDescent="0.15"/>
    <row r="606" s="1" customFormat="1" x14ac:dyDescent="0.15"/>
    <row r="607" s="1" customFormat="1" x14ac:dyDescent="0.15"/>
    <row r="608" s="1" customFormat="1" x14ac:dyDescent="0.15"/>
    <row r="609" s="1" customFormat="1" x14ac:dyDescent="0.15"/>
    <row r="610" s="1" customFormat="1" x14ac:dyDescent="0.15"/>
    <row r="611" s="1" customFormat="1" x14ac:dyDescent="0.15"/>
    <row r="612" s="1" customFormat="1" x14ac:dyDescent="0.15"/>
    <row r="613" s="1" customFormat="1" x14ac:dyDescent="0.15"/>
    <row r="614" s="1" customFormat="1" x14ac:dyDescent="0.15"/>
    <row r="615" s="1" customFormat="1" x14ac:dyDescent="0.15"/>
    <row r="616" s="1" customFormat="1" x14ac:dyDescent="0.15"/>
    <row r="617" s="1" customFormat="1" x14ac:dyDescent="0.15"/>
    <row r="618" s="1" customFormat="1" x14ac:dyDescent="0.15"/>
    <row r="619" s="1" customFormat="1" x14ac:dyDescent="0.15"/>
    <row r="620" s="1" customFormat="1" x14ac:dyDescent="0.15"/>
    <row r="621" s="1" customFormat="1" x14ac:dyDescent="0.15"/>
    <row r="622" s="1" customFormat="1" x14ac:dyDescent="0.15"/>
    <row r="623" s="1" customFormat="1" x14ac:dyDescent="0.15"/>
    <row r="624" s="1" customFormat="1" x14ac:dyDescent="0.15"/>
    <row r="625" s="1" customFormat="1" x14ac:dyDescent="0.15"/>
    <row r="626" s="1" customFormat="1" x14ac:dyDescent="0.15"/>
    <row r="627" s="1" customFormat="1" x14ac:dyDescent="0.15"/>
    <row r="628" s="1" customFormat="1" x14ac:dyDescent="0.15"/>
    <row r="629" s="1" customFormat="1" x14ac:dyDescent="0.15"/>
    <row r="630" s="1" customFormat="1" x14ac:dyDescent="0.15"/>
    <row r="631" s="1" customFormat="1" x14ac:dyDescent="0.15"/>
    <row r="632" s="1" customFormat="1" x14ac:dyDescent="0.15"/>
    <row r="633" s="1" customFormat="1" x14ac:dyDescent="0.15"/>
    <row r="634" s="1" customFormat="1" x14ac:dyDescent="0.15"/>
    <row r="635" s="1" customFormat="1" x14ac:dyDescent="0.15"/>
    <row r="636" s="1" customFormat="1" x14ac:dyDescent="0.15"/>
    <row r="637" s="1" customFormat="1" x14ac:dyDescent="0.15"/>
    <row r="638" s="1" customFormat="1" x14ac:dyDescent="0.15"/>
    <row r="639" s="1" customFormat="1" x14ac:dyDescent="0.15"/>
    <row r="640" s="1" customFormat="1" x14ac:dyDescent="0.15"/>
    <row r="641" s="1" customFormat="1" x14ac:dyDescent="0.15"/>
    <row r="642" s="1" customFormat="1" x14ac:dyDescent="0.15"/>
    <row r="643" s="1" customFormat="1" x14ac:dyDescent="0.15"/>
    <row r="644" s="1" customFormat="1" x14ac:dyDescent="0.15"/>
    <row r="645" s="1" customFormat="1" x14ac:dyDescent="0.15"/>
    <row r="646" s="1" customFormat="1" x14ac:dyDescent="0.15"/>
    <row r="647" s="1" customFormat="1" x14ac:dyDescent="0.15"/>
    <row r="648" s="1" customFormat="1" x14ac:dyDescent="0.15"/>
    <row r="649" s="1" customFormat="1" x14ac:dyDescent="0.15"/>
    <row r="650" s="1" customFormat="1" x14ac:dyDescent="0.15"/>
    <row r="651" s="1" customFormat="1" x14ac:dyDescent="0.15"/>
    <row r="652" s="1" customFormat="1" x14ac:dyDescent="0.15"/>
    <row r="653" s="1" customFormat="1" x14ac:dyDescent="0.15"/>
    <row r="654" s="1" customFormat="1" x14ac:dyDescent="0.15"/>
    <row r="655" s="1" customFormat="1" x14ac:dyDescent="0.15"/>
    <row r="656" s="1" customFormat="1" x14ac:dyDescent="0.15"/>
    <row r="657" s="1" customFormat="1" x14ac:dyDescent="0.15"/>
    <row r="658" s="1" customFormat="1" x14ac:dyDescent="0.15"/>
    <row r="659" s="1" customFormat="1" x14ac:dyDescent="0.15"/>
    <row r="660" s="1" customFormat="1" x14ac:dyDescent="0.15"/>
    <row r="661" s="1" customFormat="1" x14ac:dyDescent="0.15"/>
    <row r="662" s="1" customFormat="1" x14ac:dyDescent="0.15"/>
    <row r="663" s="1" customFormat="1" x14ac:dyDescent="0.15"/>
    <row r="664" s="1" customFormat="1" x14ac:dyDescent="0.15"/>
    <row r="665" s="1" customFormat="1" x14ac:dyDescent="0.15"/>
    <row r="666" s="1" customFormat="1" x14ac:dyDescent="0.15"/>
    <row r="667" s="1" customFormat="1" x14ac:dyDescent="0.15"/>
    <row r="668" s="1" customFormat="1" x14ac:dyDescent="0.15"/>
    <row r="669" s="1" customFormat="1" x14ac:dyDescent="0.15"/>
    <row r="670" s="1" customFormat="1" x14ac:dyDescent="0.15"/>
    <row r="671" s="1" customFormat="1" x14ac:dyDescent="0.15"/>
    <row r="672" s="1" customFormat="1" x14ac:dyDescent="0.15"/>
    <row r="673" s="1" customFormat="1" x14ac:dyDescent="0.15"/>
    <row r="674" s="1" customFormat="1" x14ac:dyDescent="0.15"/>
    <row r="675" s="1" customFormat="1" x14ac:dyDescent="0.15"/>
    <row r="676" s="1" customFormat="1" x14ac:dyDescent="0.15"/>
    <row r="677" s="1" customFormat="1" x14ac:dyDescent="0.15"/>
    <row r="678" s="1" customFormat="1" x14ac:dyDescent="0.15"/>
    <row r="679" s="1" customFormat="1" x14ac:dyDescent="0.15"/>
    <row r="680" s="1" customFormat="1" x14ac:dyDescent="0.15"/>
    <row r="681" s="1" customFormat="1" x14ac:dyDescent="0.15"/>
    <row r="682" s="1" customFormat="1" x14ac:dyDescent="0.15"/>
    <row r="683" s="1" customFormat="1" x14ac:dyDescent="0.15"/>
    <row r="684" s="1" customFormat="1" x14ac:dyDescent="0.15"/>
    <row r="685" s="1" customFormat="1" x14ac:dyDescent="0.15"/>
    <row r="686" s="1" customFormat="1" x14ac:dyDescent="0.15"/>
    <row r="687" s="1" customFormat="1" x14ac:dyDescent="0.15"/>
    <row r="688" s="1" customFormat="1" x14ac:dyDescent="0.15"/>
    <row r="689" s="1" customFormat="1" x14ac:dyDescent="0.15"/>
    <row r="690" s="1" customFormat="1" x14ac:dyDescent="0.15"/>
    <row r="691" s="1" customFormat="1" x14ac:dyDescent="0.15"/>
    <row r="692" s="1" customFormat="1" x14ac:dyDescent="0.15"/>
    <row r="693" s="1" customFormat="1" x14ac:dyDescent="0.15"/>
    <row r="694" s="1" customFormat="1" x14ac:dyDescent="0.15"/>
    <row r="695" s="1" customFormat="1" x14ac:dyDescent="0.15"/>
    <row r="696" s="1" customFormat="1" x14ac:dyDescent="0.15"/>
    <row r="697" s="1" customFormat="1" x14ac:dyDescent="0.15"/>
    <row r="698" s="1" customFormat="1" x14ac:dyDescent="0.15"/>
    <row r="699" s="1" customFormat="1" x14ac:dyDescent="0.15"/>
    <row r="700" s="1" customFormat="1" x14ac:dyDescent="0.15"/>
    <row r="701" s="1" customFormat="1" x14ac:dyDescent="0.15"/>
    <row r="702" s="1" customFormat="1" x14ac:dyDescent="0.15"/>
    <row r="703" s="1" customFormat="1" x14ac:dyDescent="0.15"/>
    <row r="704" s="1" customFormat="1" x14ac:dyDescent="0.15"/>
    <row r="705" s="1" customFormat="1" x14ac:dyDescent="0.15"/>
    <row r="706" s="1" customFormat="1" x14ac:dyDescent="0.15"/>
    <row r="707" s="1" customFormat="1" x14ac:dyDescent="0.15"/>
    <row r="708" s="1" customFormat="1" x14ac:dyDescent="0.15"/>
    <row r="709" s="1" customFormat="1" x14ac:dyDescent="0.15"/>
    <row r="710" s="1" customFormat="1" x14ac:dyDescent="0.15"/>
    <row r="711" s="1" customFormat="1" x14ac:dyDescent="0.15"/>
    <row r="712" s="1" customFormat="1" x14ac:dyDescent="0.15"/>
    <row r="713" s="1" customFormat="1" x14ac:dyDescent="0.15"/>
    <row r="714" s="1" customFormat="1" x14ac:dyDescent="0.15"/>
    <row r="715" s="1" customFormat="1" x14ac:dyDescent="0.15"/>
    <row r="716" s="1" customFormat="1" x14ac:dyDescent="0.15"/>
    <row r="717" s="1" customFormat="1" x14ac:dyDescent="0.15"/>
    <row r="718" s="1" customFormat="1" x14ac:dyDescent="0.15"/>
    <row r="719" s="1" customFormat="1" x14ac:dyDescent="0.15"/>
    <row r="720" s="1" customFormat="1" x14ac:dyDescent="0.15"/>
    <row r="721" s="1" customFormat="1" x14ac:dyDescent="0.15"/>
    <row r="722" s="1" customFormat="1" x14ac:dyDescent="0.15"/>
    <row r="723" s="1" customFormat="1" x14ac:dyDescent="0.15"/>
    <row r="724" s="1" customFormat="1" x14ac:dyDescent="0.15"/>
    <row r="725" s="1" customFormat="1" x14ac:dyDescent="0.15"/>
    <row r="726" s="1" customFormat="1" x14ac:dyDescent="0.15"/>
    <row r="727" s="1" customFormat="1" x14ac:dyDescent="0.15"/>
    <row r="728" s="1" customFormat="1" x14ac:dyDescent="0.15"/>
    <row r="729" s="1" customFormat="1" x14ac:dyDescent="0.15"/>
    <row r="730" s="1" customFormat="1" x14ac:dyDescent="0.15"/>
    <row r="731" s="1" customFormat="1" x14ac:dyDescent="0.15"/>
    <row r="732" s="1" customFormat="1" x14ac:dyDescent="0.15"/>
    <row r="733" s="1" customFormat="1" x14ac:dyDescent="0.15"/>
    <row r="734" s="1" customFormat="1" x14ac:dyDescent="0.15"/>
    <row r="735" s="1" customFormat="1" x14ac:dyDescent="0.15"/>
    <row r="736" s="1" customFormat="1" x14ac:dyDescent="0.15"/>
    <row r="737" s="1" customFormat="1" x14ac:dyDescent="0.15"/>
    <row r="738" s="1" customFormat="1" x14ac:dyDescent="0.15"/>
    <row r="739" s="1" customFormat="1" x14ac:dyDescent="0.15"/>
    <row r="740" s="1" customFormat="1" x14ac:dyDescent="0.15"/>
    <row r="741" s="1" customFormat="1" x14ac:dyDescent="0.15"/>
    <row r="742" s="1" customFormat="1" x14ac:dyDescent="0.15"/>
    <row r="743" s="1" customFormat="1" x14ac:dyDescent="0.15"/>
    <row r="744" s="1" customFormat="1" x14ac:dyDescent="0.15"/>
    <row r="745" s="1" customFormat="1" x14ac:dyDescent="0.15"/>
    <row r="746" s="1" customFormat="1" x14ac:dyDescent="0.15"/>
    <row r="747" s="1" customFormat="1" x14ac:dyDescent="0.15"/>
    <row r="748" s="1" customFormat="1" x14ac:dyDescent="0.15"/>
    <row r="749" s="1" customFormat="1" x14ac:dyDescent="0.15"/>
    <row r="750" s="1" customFormat="1" x14ac:dyDescent="0.15"/>
    <row r="751" s="1" customFormat="1" x14ac:dyDescent="0.15"/>
    <row r="752" s="1" customFormat="1" x14ac:dyDescent="0.15"/>
    <row r="753" s="1" customFormat="1" x14ac:dyDescent="0.15"/>
    <row r="754" s="1" customFormat="1" x14ac:dyDescent="0.15"/>
    <row r="755" s="1" customFormat="1" x14ac:dyDescent="0.15"/>
    <row r="756" s="1" customFormat="1" x14ac:dyDescent="0.15"/>
    <row r="757" s="1" customFormat="1" x14ac:dyDescent="0.15"/>
    <row r="758" s="1" customFormat="1" x14ac:dyDescent="0.15"/>
    <row r="759" s="1" customFormat="1" x14ac:dyDescent="0.15"/>
    <row r="760" s="1" customFormat="1" x14ac:dyDescent="0.15"/>
    <row r="761" s="1" customFormat="1" x14ac:dyDescent="0.15"/>
    <row r="762" s="1" customFormat="1" x14ac:dyDescent="0.15"/>
    <row r="763" s="1" customFormat="1" x14ac:dyDescent="0.15"/>
    <row r="764" s="1" customFormat="1" x14ac:dyDescent="0.15"/>
    <row r="765" s="1" customFormat="1" x14ac:dyDescent="0.15"/>
    <row r="766" s="1" customFormat="1" x14ac:dyDescent="0.15"/>
    <row r="767" s="1" customFormat="1" x14ac:dyDescent="0.15"/>
    <row r="768" s="1" customFormat="1" x14ac:dyDescent="0.15"/>
    <row r="769" s="1" customFormat="1" x14ac:dyDescent="0.15"/>
    <row r="770" s="1" customFormat="1" x14ac:dyDescent="0.15"/>
    <row r="771" s="1" customFormat="1" x14ac:dyDescent="0.15"/>
    <row r="772" s="1" customFormat="1" x14ac:dyDescent="0.15"/>
    <row r="773" s="1" customFormat="1" x14ac:dyDescent="0.15"/>
    <row r="774" s="1" customFormat="1" x14ac:dyDescent="0.15"/>
    <row r="775" s="1" customFormat="1" x14ac:dyDescent="0.15"/>
    <row r="776" s="1" customFormat="1" x14ac:dyDescent="0.15"/>
    <row r="777" s="1" customFormat="1" x14ac:dyDescent="0.15"/>
    <row r="778" s="1" customFormat="1" x14ac:dyDescent="0.15"/>
    <row r="779" s="1" customFormat="1" x14ac:dyDescent="0.15"/>
    <row r="780" s="1" customFormat="1" x14ac:dyDescent="0.15"/>
    <row r="781" s="1" customFormat="1" x14ac:dyDescent="0.15"/>
    <row r="782" s="1" customFormat="1" x14ac:dyDescent="0.15"/>
    <row r="783" s="1" customFormat="1" x14ac:dyDescent="0.15"/>
    <row r="784" s="1" customFormat="1" x14ac:dyDescent="0.15"/>
    <row r="785" s="1" customFormat="1" x14ac:dyDescent="0.15"/>
    <row r="786" s="1" customFormat="1" x14ac:dyDescent="0.15"/>
    <row r="787" s="1" customFormat="1" x14ac:dyDescent="0.15"/>
    <row r="788" s="1" customFormat="1" x14ac:dyDescent="0.15"/>
    <row r="789" s="1" customFormat="1" x14ac:dyDescent="0.15"/>
    <row r="790" s="1" customFormat="1" x14ac:dyDescent="0.15"/>
    <row r="791" s="1" customFormat="1" x14ac:dyDescent="0.15"/>
    <row r="792" s="1" customFormat="1" x14ac:dyDescent="0.15"/>
    <row r="793" s="1" customFormat="1" x14ac:dyDescent="0.15"/>
    <row r="794" s="1" customFormat="1" x14ac:dyDescent="0.15"/>
    <row r="795" s="1" customFormat="1" x14ac:dyDescent="0.15"/>
    <row r="796" s="1" customFormat="1" x14ac:dyDescent="0.15"/>
    <row r="797" s="1" customFormat="1" x14ac:dyDescent="0.15"/>
    <row r="798" s="1" customFormat="1" x14ac:dyDescent="0.15"/>
    <row r="799" s="1" customFormat="1" x14ac:dyDescent="0.15"/>
    <row r="800" s="1" customFormat="1" x14ac:dyDescent="0.15"/>
    <row r="801" s="1" customFormat="1" x14ac:dyDescent="0.15"/>
    <row r="802" s="1" customFormat="1" x14ac:dyDescent="0.15"/>
    <row r="803" s="1" customFormat="1" x14ac:dyDescent="0.15"/>
    <row r="804" s="1" customFormat="1" x14ac:dyDescent="0.15"/>
    <row r="805" s="1" customFormat="1" x14ac:dyDescent="0.15"/>
    <row r="806" s="1" customFormat="1" x14ac:dyDescent="0.15"/>
    <row r="807" s="1" customFormat="1" x14ac:dyDescent="0.15"/>
    <row r="808" s="1" customFormat="1" x14ac:dyDescent="0.15"/>
    <row r="809" s="1" customFormat="1" x14ac:dyDescent="0.15"/>
    <row r="810" s="1" customFormat="1" x14ac:dyDescent="0.15"/>
    <row r="811" s="1" customFormat="1" x14ac:dyDescent="0.15"/>
    <row r="812" s="1" customFormat="1" x14ac:dyDescent="0.15"/>
    <row r="813" s="1" customFormat="1" x14ac:dyDescent="0.15"/>
    <row r="814" s="1" customFormat="1" x14ac:dyDescent="0.15"/>
    <row r="815" s="1" customFormat="1" x14ac:dyDescent="0.15"/>
    <row r="816" s="1" customFormat="1" x14ac:dyDescent="0.15"/>
    <row r="817" s="1" customFormat="1" x14ac:dyDescent="0.15"/>
    <row r="818" s="1" customFormat="1" x14ac:dyDescent="0.15"/>
    <row r="819" s="1" customFormat="1" x14ac:dyDescent="0.15"/>
    <row r="820" s="1" customFormat="1" x14ac:dyDescent="0.15"/>
    <row r="821" s="1" customFormat="1" x14ac:dyDescent="0.15"/>
    <row r="822" s="1" customFormat="1" x14ac:dyDescent="0.15"/>
    <row r="823" s="1" customFormat="1" x14ac:dyDescent="0.15"/>
    <row r="824" s="1" customFormat="1" x14ac:dyDescent="0.15"/>
    <row r="825" s="1" customFormat="1" x14ac:dyDescent="0.15"/>
    <row r="826" s="1" customFormat="1" x14ac:dyDescent="0.15"/>
    <row r="827" s="1" customFormat="1" x14ac:dyDescent="0.15"/>
    <row r="828" s="1" customFormat="1" x14ac:dyDescent="0.15"/>
    <row r="829" s="1" customFormat="1" x14ac:dyDescent="0.15"/>
    <row r="830" s="1" customFormat="1" x14ac:dyDescent="0.15"/>
    <row r="831" s="1" customFormat="1" x14ac:dyDescent="0.15"/>
    <row r="832" s="1" customFormat="1" x14ac:dyDescent="0.15"/>
    <row r="833" s="1" customFormat="1" x14ac:dyDescent="0.15"/>
    <row r="834" s="1" customFormat="1" x14ac:dyDescent="0.15"/>
    <row r="835" s="1" customFormat="1" x14ac:dyDescent="0.15"/>
    <row r="836" s="1" customFormat="1" x14ac:dyDescent="0.15"/>
    <row r="837" s="1" customFormat="1" x14ac:dyDescent="0.15"/>
    <row r="838" s="1" customFormat="1" x14ac:dyDescent="0.15"/>
    <row r="839" s="1" customFormat="1" x14ac:dyDescent="0.15"/>
    <row r="840" s="1" customFormat="1" x14ac:dyDescent="0.15"/>
    <row r="841" s="1" customFormat="1" x14ac:dyDescent="0.15"/>
    <row r="842" s="1" customFormat="1" x14ac:dyDescent="0.15"/>
    <row r="843" s="1" customFormat="1" x14ac:dyDescent="0.15"/>
    <row r="844" s="1" customFormat="1" x14ac:dyDescent="0.15"/>
    <row r="845" s="1" customFormat="1" x14ac:dyDescent="0.15"/>
    <row r="846" s="1" customFormat="1" x14ac:dyDescent="0.15"/>
    <row r="847" s="1" customFormat="1" x14ac:dyDescent="0.15"/>
    <row r="848" s="1" customFormat="1" x14ac:dyDescent="0.15"/>
    <row r="849" s="1" customFormat="1" x14ac:dyDescent="0.15"/>
    <row r="850" s="1" customFormat="1" x14ac:dyDescent="0.15"/>
    <row r="851" s="1" customFormat="1" x14ac:dyDescent="0.15"/>
    <row r="852" s="1" customFormat="1" x14ac:dyDescent="0.15"/>
    <row r="853" s="1" customFormat="1" x14ac:dyDescent="0.15"/>
    <row r="854" s="1" customFormat="1" x14ac:dyDescent="0.15"/>
    <row r="855" s="1" customFormat="1" x14ac:dyDescent="0.15"/>
    <row r="856" s="1" customFormat="1" x14ac:dyDescent="0.15"/>
    <row r="857" s="1" customFormat="1" x14ac:dyDescent="0.15"/>
    <row r="858" s="1" customFormat="1" x14ac:dyDescent="0.15"/>
    <row r="859" s="1" customFormat="1" x14ac:dyDescent="0.15"/>
    <row r="860" s="1" customFormat="1" x14ac:dyDescent="0.15"/>
    <row r="861" s="1" customFormat="1" x14ac:dyDescent="0.15"/>
    <row r="862" s="1" customFormat="1" x14ac:dyDescent="0.15"/>
    <row r="863" s="1" customFormat="1" x14ac:dyDescent="0.15"/>
    <row r="864" s="1" customFormat="1" x14ac:dyDescent="0.15"/>
    <row r="865" s="1" customFormat="1" x14ac:dyDescent="0.15"/>
    <row r="866" s="1" customFormat="1" x14ac:dyDescent="0.15"/>
    <row r="867" s="1" customFormat="1" x14ac:dyDescent="0.15"/>
    <row r="868" s="1" customFormat="1" x14ac:dyDescent="0.15"/>
    <row r="869" s="1" customFormat="1" x14ac:dyDescent="0.15"/>
    <row r="870" s="1" customFormat="1" x14ac:dyDescent="0.15"/>
    <row r="871" s="1" customFormat="1" x14ac:dyDescent="0.15"/>
    <row r="872" s="1" customFormat="1" x14ac:dyDescent="0.15"/>
    <row r="873" s="1" customFormat="1" x14ac:dyDescent="0.15"/>
    <row r="874" s="1" customFormat="1" x14ac:dyDescent="0.15"/>
    <row r="875" s="1" customFormat="1" x14ac:dyDescent="0.15"/>
    <row r="876" s="1" customFormat="1" x14ac:dyDescent="0.15"/>
    <row r="877" s="1" customFormat="1" x14ac:dyDescent="0.15"/>
    <row r="878" s="1" customFormat="1" x14ac:dyDescent="0.15"/>
    <row r="879" s="1" customFormat="1" x14ac:dyDescent="0.15"/>
    <row r="880" s="1" customFormat="1" x14ac:dyDescent="0.15"/>
    <row r="881" s="1" customFormat="1" x14ac:dyDescent="0.15"/>
    <row r="882" s="1" customFormat="1" x14ac:dyDescent="0.15"/>
    <row r="883" s="1" customFormat="1" x14ac:dyDescent="0.15"/>
    <row r="884" s="1" customFormat="1" x14ac:dyDescent="0.15"/>
    <row r="885" s="1" customFormat="1" x14ac:dyDescent="0.15"/>
    <row r="886" s="1" customFormat="1" x14ac:dyDescent="0.15"/>
    <row r="887" s="1" customFormat="1" x14ac:dyDescent="0.15"/>
    <row r="888" s="1" customFormat="1" x14ac:dyDescent="0.15"/>
    <row r="889" s="1" customFormat="1" x14ac:dyDescent="0.15"/>
    <row r="890" s="1" customFormat="1" x14ac:dyDescent="0.15"/>
    <row r="891" s="1" customFormat="1" x14ac:dyDescent="0.15"/>
    <row r="892" s="1" customFormat="1" x14ac:dyDescent="0.15"/>
    <row r="893" s="1" customFormat="1" x14ac:dyDescent="0.15"/>
    <row r="894" s="1" customFormat="1" x14ac:dyDescent="0.15"/>
    <row r="895" s="1" customFormat="1" x14ac:dyDescent="0.15"/>
    <row r="896" s="1" customFormat="1" x14ac:dyDescent="0.15"/>
    <row r="897" s="1" customFormat="1" x14ac:dyDescent="0.15"/>
    <row r="898" s="1" customFormat="1" x14ac:dyDescent="0.15"/>
    <row r="899" s="1" customFormat="1" x14ac:dyDescent="0.15"/>
    <row r="900" s="1" customFormat="1" x14ac:dyDescent="0.15"/>
    <row r="901" s="1" customFormat="1" x14ac:dyDescent="0.15"/>
    <row r="902" s="1" customFormat="1" x14ac:dyDescent="0.15"/>
    <row r="903" s="1" customFormat="1" x14ac:dyDescent="0.15"/>
    <row r="904" s="1" customFormat="1" x14ac:dyDescent="0.15"/>
    <row r="905" s="1" customFormat="1" x14ac:dyDescent="0.15"/>
    <row r="906" s="1" customFormat="1" x14ac:dyDescent="0.15"/>
    <row r="907" s="1" customFormat="1" x14ac:dyDescent="0.15"/>
    <row r="908" s="1" customFormat="1" x14ac:dyDescent="0.15"/>
    <row r="909" s="1" customFormat="1" x14ac:dyDescent="0.15"/>
    <row r="910" s="1" customFormat="1" x14ac:dyDescent="0.15"/>
    <row r="911" s="1" customFormat="1" x14ac:dyDescent="0.15"/>
    <row r="912" s="1" customFormat="1" x14ac:dyDescent="0.15"/>
    <row r="913" s="1" customFormat="1" x14ac:dyDescent="0.15"/>
    <row r="914" s="1" customFormat="1" x14ac:dyDescent="0.15"/>
    <row r="915" s="1" customFormat="1" x14ac:dyDescent="0.15"/>
    <row r="916" s="1" customFormat="1" x14ac:dyDescent="0.15"/>
    <row r="917" s="1" customFormat="1" x14ac:dyDescent="0.15"/>
    <row r="918" s="1" customFormat="1" x14ac:dyDescent="0.15"/>
    <row r="919" s="1" customFormat="1" x14ac:dyDescent="0.15"/>
    <row r="920" s="1" customFormat="1" x14ac:dyDescent="0.15"/>
    <row r="921" s="1" customFormat="1" x14ac:dyDescent="0.15"/>
    <row r="922" s="1" customFormat="1" x14ac:dyDescent="0.15"/>
    <row r="923" s="1" customFormat="1" x14ac:dyDescent="0.15"/>
    <row r="924" s="1" customFormat="1" x14ac:dyDescent="0.15"/>
    <row r="925" s="1" customFormat="1" x14ac:dyDescent="0.15"/>
    <row r="926" s="1" customFormat="1" x14ac:dyDescent="0.15"/>
    <row r="927" s="1" customFormat="1" x14ac:dyDescent="0.15"/>
    <row r="928" s="1" customFormat="1" x14ac:dyDescent="0.15"/>
    <row r="929" s="1" customFormat="1" x14ac:dyDescent="0.15"/>
    <row r="930" s="1" customFormat="1" x14ac:dyDescent="0.15"/>
    <row r="931" s="1" customFormat="1" x14ac:dyDescent="0.15"/>
    <row r="932" s="1" customFormat="1" x14ac:dyDescent="0.15"/>
    <row r="933" s="1" customFormat="1" x14ac:dyDescent="0.15"/>
    <row r="934" s="1" customFormat="1" x14ac:dyDescent="0.15"/>
    <row r="935" s="1" customFormat="1" x14ac:dyDescent="0.15"/>
    <row r="936" s="1" customFormat="1" x14ac:dyDescent="0.15"/>
    <row r="937" s="1" customFormat="1" x14ac:dyDescent="0.15"/>
    <row r="938" s="1" customFormat="1" x14ac:dyDescent="0.15"/>
    <row r="939" s="1" customFormat="1" x14ac:dyDescent="0.15"/>
    <row r="940" s="1" customFormat="1" x14ac:dyDescent="0.15"/>
    <row r="941" s="1" customFormat="1" x14ac:dyDescent="0.15"/>
    <row r="942" s="1" customFormat="1" x14ac:dyDescent="0.15"/>
    <row r="943" s="1" customFormat="1" x14ac:dyDescent="0.15"/>
    <row r="944" s="1" customFormat="1" x14ac:dyDescent="0.15"/>
    <row r="945" s="1" customFormat="1" x14ac:dyDescent="0.15"/>
    <row r="946" s="1" customFormat="1" x14ac:dyDescent="0.15"/>
    <row r="947" s="1" customFormat="1" x14ac:dyDescent="0.15"/>
    <row r="948" s="1" customFormat="1" x14ac:dyDescent="0.15"/>
    <row r="949" s="1" customFormat="1" x14ac:dyDescent="0.15"/>
    <row r="950" s="1" customFormat="1" x14ac:dyDescent="0.15"/>
    <row r="951" s="1" customFormat="1" x14ac:dyDescent="0.15"/>
    <row r="952" s="1" customFormat="1" x14ac:dyDescent="0.15"/>
    <row r="953" s="1" customFormat="1" x14ac:dyDescent="0.15"/>
    <row r="954" s="1" customFormat="1" x14ac:dyDescent="0.15"/>
    <row r="955" s="1" customFormat="1" x14ac:dyDescent="0.15"/>
    <row r="956" s="1" customFormat="1" x14ac:dyDescent="0.15"/>
    <row r="957" s="1" customFormat="1" x14ac:dyDescent="0.15"/>
    <row r="958" s="1" customFormat="1" x14ac:dyDescent="0.15"/>
    <row r="959" s="1" customFormat="1" x14ac:dyDescent="0.15"/>
    <row r="960" s="1" customFormat="1" x14ac:dyDescent="0.15"/>
    <row r="961" s="1" customFormat="1" x14ac:dyDescent="0.15"/>
    <row r="962" s="1" customFormat="1" x14ac:dyDescent="0.15"/>
    <row r="963" s="1" customFormat="1" x14ac:dyDescent="0.15"/>
    <row r="964" s="1" customFormat="1" x14ac:dyDescent="0.15"/>
    <row r="965" s="1" customFormat="1" x14ac:dyDescent="0.15"/>
    <row r="966" s="1" customFormat="1" x14ac:dyDescent="0.15"/>
    <row r="967" s="1" customFormat="1" x14ac:dyDescent="0.15"/>
    <row r="968" s="1" customFormat="1" x14ac:dyDescent="0.15"/>
    <row r="969" s="1" customFormat="1" x14ac:dyDescent="0.15"/>
    <row r="970" s="1" customFormat="1" x14ac:dyDescent="0.15"/>
    <row r="971" s="1" customFormat="1" x14ac:dyDescent="0.15"/>
    <row r="972" s="1" customFormat="1" x14ac:dyDescent="0.15"/>
    <row r="973" s="1" customFormat="1" x14ac:dyDescent="0.15"/>
    <row r="974" s="1" customFormat="1" x14ac:dyDescent="0.15"/>
    <row r="975" s="1" customFormat="1" x14ac:dyDescent="0.15"/>
    <row r="976" s="1" customFormat="1" x14ac:dyDescent="0.15"/>
    <row r="977" s="1" customFormat="1" x14ac:dyDescent="0.15"/>
    <row r="978" s="1" customFormat="1" x14ac:dyDescent="0.15"/>
    <row r="979" s="1" customFormat="1" x14ac:dyDescent="0.15"/>
    <row r="980" s="1" customFormat="1" x14ac:dyDescent="0.15"/>
    <row r="981" s="1" customFormat="1" x14ac:dyDescent="0.15"/>
    <row r="982" s="1" customFormat="1" x14ac:dyDescent="0.15"/>
    <row r="983" s="1" customFormat="1" x14ac:dyDescent="0.15"/>
    <row r="984" s="1" customFormat="1" x14ac:dyDescent="0.15"/>
    <row r="985" s="1" customFormat="1" x14ac:dyDescent="0.15"/>
    <row r="986" s="1" customFormat="1" x14ac:dyDescent="0.15"/>
    <row r="987" s="1" customFormat="1" x14ac:dyDescent="0.15"/>
    <row r="988" s="1" customFormat="1" x14ac:dyDescent="0.15"/>
    <row r="989" s="1" customFormat="1" x14ac:dyDescent="0.15"/>
    <row r="990" s="1" customFormat="1" x14ac:dyDescent="0.15"/>
    <row r="991" s="1" customFormat="1" x14ac:dyDescent="0.15"/>
    <row r="992" s="1" customFormat="1" x14ac:dyDescent="0.15"/>
    <row r="993" s="1" customFormat="1" x14ac:dyDescent="0.15"/>
    <row r="994" s="1" customFormat="1" x14ac:dyDescent="0.15"/>
    <row r="995" s="1" customFormat="1" x14ac:dyDescent="0.15"/>
    <row r="996" s="1" customFormat="1" x14ac:dyDescent="0.15"/>
    <row r="997" s="1" customFormat="1" x14ac:dyDescent="0.15"/>
    <row r="998" s="1" customFormat="1" x14ac:dyDescent="0.15"/>
    <row r="999" s="1" customFormat="1" x14ac:dyDescent="0.15"/>
    <row r="1000" s="1" customFormat="1" x14ac:dyDescent="0.15"/>
    <row r="1001" s="1" customFormat="1" x14ac:dyDescent="0.15"/>
    <row r="1002" s="1" customFormat="1" x14ac:dyDescent="0.15"/>
    <row r="1003" s="1" customFormat="1" x14ac:dyDescent="0.15"/>
  </sheetData>
  <conditionalFormatting sqref="K1:L1003 M1:O4 M6:O1003">
    <cfRule type="cellIs" dxfId="5" priority="1" operator="equal">
      <formula>"TRUE"</formula>
    </cfRule>
  </conditionalFormatting>
  <conditionalFormatting sqref="K1:L1003 M1:O4 M6:O1003">
    <cfRule type="cellIs" dxfId="4" priority="2" operator="equal">
      <formula>"FALSE"</formula>
    </cfRule>
  </conditionalFormatting>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outlinePr summaryBelow="0" summaryRight="0"/>
  </sheetPr>
  <dimension ref="A1:E31"/>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708</v>
      </c>
      <c r="B1" s="1" t="s">
        <v>709</v>
      </c>
      <c r="C1" s="1" t="s">
        <v>710</v>
      </c>
    </row>
    <row r="2" spans="1:5" ht="14" x14ac:dyDescent="0.15">
      <c r="A2" s="1" t="s">
        <v>0</v>
      </c>
      <c r="B2" s="1" t="s">
        <v>1</v>
      </c>
      <c r="C2" s="2" t="s">
        <v>636</v>
      </c>
    </row>
    <row r="3" spans="1:5" x14ac:dyDescent="0.15">
      <c r="C3" s="2"/>
    </row>
    <row r="5" spans="1:5" ht="14" x14ac:dyDescent="0.15">
      <c r="A5" s="1" t="s">
        <v>3</v>
      </c>
      <c r="B5" s="1" t="s">
        <v>4</v>
      </c>
      <c r="C5" s="1" t="s">
        <v>5</v>
      </c>
      <c r="D5" s="1" t="s">
        <v>6</v>
      </c>
      <c r="E5" s="1" t="s">
        <v>7</v>
      </c>
    </row>
    <row r="6" spans="1:5" ht="70" x14ac:dyDescent="0.15">
      <c r="A6" s="2" t="s">
        <v>12</v>
      </c>
      <c r="B6" s="2" t="s">
        <v>39</v>
      </c>
      <c r="C6" s="2" t="s">
        <v>636</v>
      </c>
      <c r="D6" s="2" t="s">
        <v>637</v>
      </c>
      <c r="E6" s="1" t="s">
        <v>844</v>
      </c>
    </row>
    <row r="7" spans="1:5" ht="409.6" x14ac:dyDescent="0.15">
      <c r="A7" s="2" t="s">
        <v>12</v>
      </c>
      <c r="B7" s="2" t="s">
        <v>208</v>
      </c>
      <c r="C7" s="2" t="s">
        <v>638</v>
      </c>
      <c r="D7" s="2" t="s">
        <v>639</v>
      </c>
      <c r="E7" s="1" t="s">
        <v>845</v>
      </c>
    </row>
    <row r="8" spans="1:5" ht="42" x14ac:dyDescent="0.15">
      <c r="A8" s="2" t="s">
        <v>12</v>
      </c>
      <c r="B8" s="2" t="s">
        <v>211</v>
      </c>
      <c r="C8" s="2" t="s">
        <v>24</v>
      </c>
      <c r="D8" s="2" t="s">
        <v>11</v>
      </c>
      <c r="E8" s="1" t="s">
        <v>845</v>
      </c>
    </row>
    <row r="9" spans="1:5" ht="28" x14ac:dyDescent="0.15">
      <c r="A9" s="2" t="s">
        <v>12</v>
      </c>
      <c r="B9" s="2" t="s">
        <v>214</v>
      </c>
      <c r="C9" s="2" t="s">
        <v>64</v>
      </c>
      <c r="D9" s="2" t="s">
        <v>640</v>
      </c>
      <c r="E9" s="1" t="s">
        <v>846</v>
      </c>
    </row>
    <row r="10" spans="1:5" ht="14" x14ac:dyDescent="0.15">
      <c r="A10" s="2" t="s">
        <v>12</v>
      </c>
      <c r="B10" s="2" t="s">
        <v>13</v>
      </c>
      <c r="C10" s="1" t="s">
        <v>641</v>
      </c>
      <c r="D10" s="2" t="s">
        <v>11</v>
      </c>
      <c r="E10" s="1" t="s">
        <v>11</v>
      </c>
    </row>
    <row r="11" spans="1:5" ht="56" x14ac:dyDescent="0.15">
      <c r="A11" s="2" t="s">
        <v>12</v>
      </c>
      <c r="B11" s="2" t="s">
        <v>217</v>
      </c>
      <c r="C11" s="1" t="s">
        <v>847</v>
      </c>
      <c r="D11" s="2" t="s">
        <v>11</v>
      </c>
      <c r="E11" s="2" t="s">
        <v>11</v>
      </c>
    </row>
    <row r="12" spans="1:5" ht="210" x14ac:dyDescent="0.15">
      <c r="A12" s="2" t="s">
        <v>12</v>
      </c>
      <c r="B12" s="2" t="s">
        <v>218</v>
      </c>
      <c r="C12" s="1" t="s">
        <v>642</v>
      </c>
      <c r="D12" s="2" t="s">
        <v>643</v>
      </c>
      <c r="E12" s="1" t="s">
        <v>837</v>
      </c>
    </row>
    <row r="13" spans="1:5" ht="210" x14ac:dyDescent="0.15">
      <c r="A13" s="2" t="s">
        <v>12</v>
      </c>
      <c r="B13" s="2" t="s">
        <v>221</v>
      </c>
      <c r="C13" s="2" t="s">
        <v>644</v>
      </c>
      <c r="D13" s="2" t="s">
        <v>643</v>
      </c>
      <c r="E13" s="1" t="s">
        <v>838</v>
      </c>
    </row>
    <row r="14" spans="1:5" ht="56" x14ac:dyDescent="0.15">
      <c r="A14" s="2" t="s">
        <v>12</v>
      </c>
      <c r="B14" s="2" t="s">
        <v>223</v>
      </c>
      <c r="C14" s="2" t="s">
        <v>645</v>
      </c>
      <c r="D14" s="2" t="s">
        <v>646</v>
      </c>
      <c r="E14" s="1" t="s">
        <v>848</v>
      </c>
    </row>
    <row r="15" spans="1:5" ht="42" x14ac:dyDescent="0.15">
      <c r="A15" s="2" t="s">
        <v>12</v>
      </c>
      <c r="B15" s="2" t="s">
        <v>20</v>
      </c>
      <c r="C15" s="2" t="s">
        <v>647</v>
      </c>
      <c r="D15" s="2" t="s">
        <v>11</v>
      </c>
      <c r="E15" s="1" t="s">
        <v>849</v>
      </c>
    </row>
    <row r="16" spans="1:5" ht="42" x14ac:dyDescent="0.15">
      <c r="A16" s="2" t="s">
        <v>12</v>
      </c>
      <c r="B16" s="2" t="s">
        <v>227</v>
      </c>
      <c r="C16" s="3">
        <f>193948336401/1463088739020</f>
        <v>0.13256088385377751</v>
      </c>
      <c r="D16" s="2" t="s">
        <v>11</v>
      </c>
      <c r="E16" s="1" t="s">
        <v>849</v>
      </c>
    </row>
    <row r="17" spans="1:5" ht="42" x14ac:dyDescent="0.15">
      <c r="A17" s="2" t="s">
        <v>12</v>
      </c>
      <c r="B17" s="2" t="s">
        <v>22</v>
      </c>
      <c r="C17" s="3">
        <f>193948336401/7088250300000</f>
        <v>2.7361948039701701E-2</v>
      </c>
      <c r="D17" s="2" t="s">
        <v>11</v>
      </c>
      <c r="E17" s="1" t="s">
        <v>849</v>
      </c>
    </row>
    <row r="18" spans="1:5" ht="409.6" x14ac:dyDescent="0.15">
      <c r="A18" s="2" t="s">
        <v>12</v>
      </c>
      <c r="B18" s="2" t="s">
        <v>63</v>
      </c>
      <c r="C18" s="2" t="s">
        <v>64</v>
      </c>
      <c r="D18" s="2" t="s">
        <v>648</v>
      </c>
      <c r="E18" s="1" t="s">
        <v>844</v>
      </c>
    </row>
    <row r="19" spans="1:5" ht="409.6" x14ac:dyDescent="0.15">
      <c r="A19" s="2" t="s">
        <v>12</v>
      </c>
      <c r="B19" s="2" t="s">
        <v>229</v>
      </c>
      <c r="C19" s="2" t="s">
        <v>649</v>
      </c>
      <c r="D19" s="2" t="s">
        <v>11</v>
      </c>
      <c r="E19" s="1" t="s">
        <v>839</v>
      </c>
    </row>
    <row r="20" spans="1:5" ht="42" x14ac:dyDescent="0.15">
      <c r="A20" s="2" t="s">
        <v>231</v>
      </c>
      <c r="B20" s="2" t="s">
        <v>232</v>
      </c>
      <c r="C20" s="2" t="s">
        <v>650</v>
      </c>
      <c r="D20" s="2" t="s">
        <v>11</v>
      </c>
      <c r="E20" s="1" t="s">
        <v>850</v>
      </c>
    </row>
    <row r="21" spans="1:5" ht="98" x14ac:dyDescent="0.15">
      <c r="A21" s="2" t="s">
        <v>231</v>
      </c>
      <c r="B21" s="2" t="s">
        <v>234</v>
      </c>
      <c r="C21" s="2" t="s">
        <v>289</v>
      </c>
      <c r="D21" s="2" t="s">
        <v>11</v>
      </c>
      <c r="E21" s="1" t="s">
        <v>840</v>
      </c>
    </row>
    <row r="22" spans="1:5" ht="409.6" x14ac:dyDescent="0.15">
      <c r="A22" s="2" t="s">
        <v>231</v>
      </c>
      <c r="B22" s="2" t="s">
        <v>236</v>
      </c>
      <c r="C22" s="2" t="s">
        <v>64</v>
      </c>
      <c r="D22" s="2" t="s">
        <v>651</v>
      </c>
      <c r="E22" s="1" t="s">
        <v>851</v>
      </c>
    </row>
    <row r="23" spans="1:5" ht="42" x14ac:dyDescent="0.15">
      <c r="A23" s="2" t="s">
        <v>231</v>
      </c>
      <c r="B23" s="2" t="s">
        <v>238</v>
      </c>
      <c r="C23" s="2" t="s">
        <v>16</v>
      </c>
      <c r="D23" s="2" t="s">
        <v>16</v>
      </c>
      <c r="E23" s="2" t="s">
        <v>16</v>
      </c>
    </row>
    <row r="24" spans="1:5" ht="42" x14ac:dyDescent="0.15">
      <c r="A24" s="2" t="s">
        <v>231</v>
      </c>
      <c r="B24" s="2" t="s">
        <v>241</v>
      </c>
      <c r="C24" s="2" t="s">
        <v>167</v>
      </c>
      <c r="D24" s="2" t="s">
        <v>11</v>
      </c>
      <c r="E24" s="1" t="s">
        <v>851</v>
      </c>
    </row>
    <row r="25" spans="1:5" ht="196" x14ac:dyDescent="0.15">
      <c r="A25" s="2" t="s">
        <v>231</v>
      </c>
      <c r="B25" s="2" t="s">
        <v>242</v>
      </c>
      <c r="C25" s="1" t="s">
        <v>841</v>
      </c>
      <c r="D25" s="2" t="s">
        <v>11</v>
      </c>
      <c r="E25" s="1" t="s">
        <v>753</v>
      </c>
    </row>
    <row r="26" spans="1:5" x14ac:dyDescent="0.15">
      <c r="A26" s="2"/>
      <c r="B26" s="2"/>
      <c r="C26" s="2"/>
      <c r="D26" s="2"/>
      <c r="E26" s="2"/>
    </row>
    <row r="27" spans="1:5" x14ac:dyDescent="0.15">
      <c r="B27" s="2"/>
    </row>
    <row r="28" spans="1:5" x14ac:dyDescent="0.15">
      <c r="B28" s="2"/>
    </row>
    <row r="29" spans="1:5" x14ac:dyDescent="0.15">
      <c r="B29" s="2"/>
    </row>
    <row r="30" spans="1:5" x14ac:dyDescent="0.15">
      <c r="B30" s="2"/>
    </row>
    <row r="31" spans="1:5" x14ac:dyDescent="0.15">
      <c r="B31" s="2"/>
    </row>
  </sheetData>
  <conditionalFormatting sqref="K1:L1003 M1:O4 M6:O1003">
    <cfRule type="cellIs" dxfId="3" priority="1" operator="equal">
      <formula>"TRUE"</formula>
    </cfRule>
  </conditionalFormatting>
  <conditionalFormatting sqref="K1:L1003 M1:O4 M6:O1003">
    <cfRule type="cellIs" dxfId="2" priority="2" operator="equal">
      <formula>"FALSE"</formula>
    </cfRule>
  </conditionalFormatting>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outlinePr summaryBelow="0" summaryRight="0"/>
  </sheetPr>
  <dimension ref="A1:P19"/>
  <sheetViews>
    <sheetView tabSelected="1" workbookViewId="0">
      <selection activeCell="C7" sqref="C7"/>
    </sheetView>
  </sheetViews>
  <sheetFormatPr baseColWidth="10" defaultColWidth="12.6640625" defaultRowHeight="13" x14ac:dyDescent="0.15"/>
  <cols>
    <col min="1" max="2" width="20.83203125" style="1" customWidth="1"/>
    <col min="3" max="3" width="50.83203125" style="1" customWidth="1"/>
    <col min="4" max="5" width="20.83203125" style="1" customWidth="1"/>
    <col min="6" max="7" width="50.83203125" style="1" customWidth="1"/>
    <col min="8" max="16384" width="12.6640625" style="1"/>
  </cols>
  <sheetData>
    <row r="1" spans="1:16" ht="14" x14ac:dyDescent="0.15">
      <c r="A1" s="1" t="s">
        <v>708</v>
      </c>
      <c r="B1" s="1" t="s">
        <v>709</v>
      </c>
    </row>
    <row r="2" spans="1:16" ht="14" x14ac:dyDescent="0.15">
      <c r="A2" s="1" t="s">
        <v>0</v>
      </c>
      <c r="B2" s="1" t="s">
        <v>1</v>
      </c>
      <c r="G2" s="2"/>
    </row>
    <row r="3" spans="1:16" x14ac:dyDescent="0.15">
      <c r="G3" s="2"/>
    </row>
    <row r="5" spans="1:16" ht="14" x14ac:dyDescent="0.15">
      <c r="A5" s="1" t="s">
        <v>652</v>
      </c>
      <c r="B5" s="1" t="s">
        <v>653</v>
      </c>
      <c r="C5" s="1" t="s">
        <v>654</v>
      </c>
      <c r="D5" s="1" t="s">
        <v>655</v>
      </c>
      <c r="E5" s="2" t="s">
        <v>656</v>
      </c>
      <c r="F5" s="1" t="s">
        <v>657</v>
      </c>
      <c r="G5" s="1" t="s">
        <v>658</v>
      </c>
      <c r="P5" s="2"/>
    </row>
    <row r="6" spans="1:16" ht="409.6" x14ac:dyDescent="0.15">
      <c r="A6" s="1" t="s">
        <v>659</v>
      </c>
      <c r="B6" s="1" t="s">
        <v>660</v>
      </c>
      <c r="C6" s="1" t="s">
        <v>661</v>
      </c>
      <c r="D6" s="1" t="s">
        <v>662</v>
      </c>
      <c r="E6" s="4">
        <v>41366</v>
      </c>
      <c r="F6" s="1" t="s">
        <v>842</v>
      </c>
      <c r="G6" s="1" t="s">
        <v>843</v>
      </c>
    </row>
    <row r="7" spans="1:16" ht="70" x14ac:dyDescent="0.15">
      <c r="A7" s="1" t="s">
        <v>659</v>
      </c>
      <c r="B7" s="1" t="s">
        <v>663</v>
      </c>
      <c r="C7" s="1" t="s">
        <v>664</v>
      </c>
      <c r="D7" s="1" t="s">
        <v>665</v>
      </c>
      <c r="E7" s="2" t="s">
        <v>666</v>
      </c>
      <c r="F7" s="1" t="s">
        <v>852</v>
      </c>
      <c r="G7" s="1" t="s">
        <v>853</v>
      </c>
    </row>
    <row r="8" spans="1:16" ht="70" x14ac:dyDescent="0.15">
      <c r="A8" s="1" t="s">
        <v>659</v>
      </c>
      <c r="B8" s="1" t="s">
        <v>667</v>
      </c>
      <c r="C8" s="1" t="s">
        <v>668</v>
      </c>
      <c r="D8" s="1" t="s">
        <v>669</v>
      </c>
      <c r="E8" s="2" t="s">
        <v>670</v>
      </c>
      <c r="F8" s="1" t="s">
        <v>854</v>
      </c>
      <c r="G8" s="1" t="s">
        <v>855</v>
      </c>
    </row>
    <row r="9" spans="1:16" ht="154" x14ac:dyDescent="0.15">
      <c r="A9" s="1" t="s">
        <v>659</v>
      </c>
      <c r="B9" s="1" t="s">
        <v>667</v>
      </c>
      <c r="C9" s="1" t="s">
        <v>671</v>
      </c>
      <c r="D9" s="1" t="s">
        <v>672</v>
      </c>
      <c r="E9" s="2" t="s">
        <v>673</v>
      </c>
      <c r="F9" s="1" t="s">
        <v>856</v>
      </c>
      <c r="G9" s="1" t="s">
        <v>857</v>
      </c>
    </row>
    <row r="10" spans="1:16" ht="409.6" x14ac:dyDescent="0.15">
      <c r="A10" s="1" t="s">
        <v>659</v>
      </c>
      <c r="B10" s="1" t="s">
        <v>674</v>
      </c>
      <c r="C10" s="1" t="s">
        <v>675</v>
      </c>
      <c r="D10" s="1" t="s">
        <v>676</v>
      </c>
      <c r="E10" s="2" t="s">
        <v>677</v>
      </c>
      <c r="F10" s="1" t="s">
        <v>858</v>
      </c>
      <c r="G10" s="1" t="s">
        <v>859</v>
      </c>
    </row>
    <row r="11" spans="1:16" ht="358" x14ac:dyDescent="0.15">
      <c r="A11" s="1" t="s">
        <v>659</v>
      </c>
      <c r="B11" s="1" t="s">
        <v>663</v>
      </c>
      <c r="C11" s="1" t="s">
        <v>678</v>
      </c>
      <c r="D11" s="1" t="s">
        <v>679</v>
      </c>
      <c r="E11" s="2" t="s">
        <v>677</v>
      </c>
      <c r="F11" s="1" t="s">
        <v>860</v>
      </c>
      <c r="G11" s="1" t="s">
        <v>861</v>
      </c>
    </row>
    <row r="12" spans="1:16" ht="168" x14ac:dyDescent="0.15">
      <c r="A12" s="1" t="s">
        <v>659</v>
      </c>
      <c r="B12" s="1" t="s">
        <v>680</v>
      </c>
      <c r="C12" s="1" t="s">
        <v>681</v>
      </c>
      <c r="D12" s="1" t="s">
        <v>682</v>
      </c>
      <c r="E12" s="2" t="s">
        <v>683</v>
      </c>
      <c r="F12" s="1" t="s">
        <v>862</v>
      </c>
      <c r="G12" s="1" t="s">
        <v>863</v>
      </c>
    </row>
    <row r="13" spans="1:16" ht="384" x14ac:dyDescent="0.15">
      <c r="A13" s="1" t="s">
        <v>659</v>
      </c>
      <c r="B13" s="1" t="s">
        <v>684</v>
      </c>
      <c r="C13" s="1" t="s">
        <v>685</v>
      </c>
      <c r="D13" s="1" t="s">
        <v>686</v>
      </c>
      <c r="E13" s="2" t="s">
        <v>687</v>
      </c>
      <c r="F13" s="1" t="s">
        <v>864</v>
      </c>
      <c r="G13" s="1" t="s">
        <v>865</v>
      </c>
    </row>
    <row r="14" spans="1:16" ht="196" x14ac:dyDescent="0.15">
      <c r="A14" s="1" t="s">
        <v>659</v>
      </c>
      <c r="B14" s="1" t="s">
        <v>660</v>
      </c>
      <c r="C14" s="1" t="s">
        <v>688</v>
      </c>
      <c r="D14" s="1" t="s">
        <v>689</v>
      </c>
      <c r="E14" s="2" t="s">
        <v>690</v>
      </c>
      <c r="F14" s="1" t="s">
        <v>845</v>
      </c>
      <c r="G14" s="1" t="s">
        <v>866</v>
      </c>
    </row>
    <row r="15" spans="1:16" ht="56" x14ac:dyDescent="0.15">
      <c r="A15" s="1" t="s">
        <v>691</v>
      </c>
      <c r="B15" s="1" t="s">
        <v>692</v>
      </c>
      <c r="C15" s="1" t="s">
        <v>693</v>
      </c>
      <c r="D15" s="1" t="s">
        <v>694</v>
      </c>
      <c r="E15" s="2" t="s">
        <v>695</v>
      </c>
      <c r="F15" s="1" t="s">
        <v>867</v>
      </c>
      <c r="G15" s="1" t="s">
        <v>868</v>
      </c>
    </row>
    <row r="16" spans="1:16" ht="70" x14ac:dyDescent="0.15">
      <c r="A16" s="1" t="s">
        <v>691</v>
      </c>
      <c r="B16" s="1" t="s">
        <v>660</v>
      </c>
      <c r="C16" s="1" t="s">
        <v>696</v>
      </c>
      <c r="D16" s="1" t="s">
        <v>697</v>
      </c>
      <c r="E16" s="2" t="s">
        <v>698</v>
      </c>
      <c r="F16" s="1" t="s">
        <v>869</v>
      </c>
      <c r="G16" s="1" t="s">
        <v>870</v>
      </c>
    </row>
    <row r="17" spans="1:7" ht="70" x14ac:dyDescent="0.15">
      <c r="A17" s="1" t="s">
        <v>38</v>
      </c>
      <c r="B17" s="1" t="s">
        <v>660</v>
      </c>
      <c r="C17" s="1" t="s">
        <v>699</v>
      </c>
      <c r="D17" s="1" t="s">
        <v>700</v>
      </c>
      <c r="E17" s="2" t="s">
        <v>701</v>
      </c>
      <c r="F17" s="1" t="s">
        <v>871</v>
      </c>
      <c r="G17" s="1" t="s">
        <v>872</v>
      </c>
    </row>
    <row r="18" spans="1:7" ht="56" x14ac:dyDescent="0.15">
      <c r="A18" s="1" t="s">
        <v>38</v>
      </c>
      <c r="B18" s="1" t="s">
        <v>660</v>
      </c>
      <c r="C18" s="1" t="s">
        <v>702</v>
      </c>
      <c r="D18" s="1" t="s">
        <v>703</v>
      </c>
      <c r="E18" s="2" t="s">
        <v>704</v>
      </c>
      <c r="F18" s="1" t="s">
        <v>873</v>
      </c>
      <c r="G18" s="1" t="s">
        <v>874</v>
      </c>
    </row>
    <row r="19" spans="1:7" ht="280" x14ac:dyDescent="0.15">
      <c r="A19" s="1" t="s">
        <v>38</v>
      </c>
      <c r="B19" s="1" t="s">
        <v>660</v>
      </c>
      <c r="C19" s="1" t="s">
        <v>705</v>
      </c>
      <c r="D19" s="1" t="s">
        <v>706</v>
      </c>
      <c r="E19" s="1" t="s">
        <v>707</v>
      </c>
      <c r="F19" s="1" t="s">
        <v>875</v>
      </c>
      <c r="G19" s="1" t="s">
        <v>876</v>
      </c>
    </row>
  </sheetData>
  <conditionalFormatting sqref="L1:R1000 A5:G5">
    <cfRule type="cellIs" dxfId="1" priority="1" operator="equal">
      <formula>"TRUE"</formula>
    </cfRule>
  </conditionalFormatting>
  <conditionalFormatting sqref="L1:R1000 A5:G5">
    <cfRule type="cellIs" dxfId="0" priority="2"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E20"/>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708</v>
      </c>
      <c r="B1" s="1" t="s">
        <v>709</v>
      </c>
      <c r="C1" s="1" t="s">
        <v>710</v>
      </c>
    </row>
    <row r="2" spans="1:5" ht="14" x14ac:dyDescent="0.15">
      <c r="A2" s="1" t="s">
        <v>0</v>
      </c>
      <c r="B2" s="1" t="s">
        <v>1</v>
      </c>
      <c r="C2" s="1" t="s">
        <v>176</v>
      </c>
    </row>
    <row r="5" spans="1:5" ht="14" x14ac:dyDescent="0.15">
      <c r="A5" s="1" t="s">
        <v>3</v>
      </c>
      <c r="B5" s="1" t="s">
        <v>4</v>
      </c>
      <c r="C5" s="1" t="s">
        <v>5</v>
      </c>
      <c r="D5" s="1" t="s">
        <v>6</v>
      </c>
      <c r="E5" s="1" t="s">
        <v>7</v>
      </c>
    </row>
    <row r="6" spans="1:5" ht="28" x14ac:dyDescent="0.15">
      <c r="A6" s="2" t="s">
        <v>8</v>
      </c>
      <c r="B6" s="2" t="s">
        <v>9</v>
      </c>
      <c r="C6" s="2" t="s">
        <v>10</v>
      </c>
      <c r="D6" s="2" t="s">
        <v>11</v>
      </c>
      <c r="E6" s="2" t="s">
        <v>11</v>
      </c>
    </row>
    <row r="7" spans="1:5" ht="409.6" x14ac:dyDescent="0.15">
      <c r="A7" s="1" t="s">
        <v>12</v>
      </c>
      <c r="B7" s="2" t="s">
        <v>177</v>
      </c>
      <c r="C7" s="2" t="s">
        <v>178</v>
      </c>
      <c r="D7" s="2" t="s">
        <v>179</v>
      </c>
      <c r="E7" s="1" t="s">
        <v>844</v>
      </c>
    </row>
    <row r="8" spans="1:5" ht="28" x14ac:dyDescent="0.15">
      <c r="A8" s="1" t="s">
        <v>12</v>
      </c>
      <c r="B8" s="2" t="s">
        <v>180</v>
      </c>
      <c r="C8" s="2" t="s">
        <v>16</v>
      </c>
      <c r="D8" s="2" t="s">
        <v>16</v>
      </c>
      <c r="E8" s="2" t="s">
        <v>16</v>
      </c>
    </row>
    <row r="9" spans="1:5" ht="42" x14ac:dyDescent="0.15">
      <c r="A9" s="1" t="s">
        <v>12</v>
      </c>
      <c r="B9" s="2" t="s">
        <v>181</v>
      </c>
      <c r="C9" s="2" t="s">
        <v>182</v>
      </c>
      <c r="D9" s="2" t="s">
        <v>11</v>
      </c>
      <c r="E9" s="1" t="s">
        <v>981</v>
      </c>
    </row>
    <row r="10" spans="1:5" ht="56" x14ac:dyDescent="0.15">
      <c r="A10" s="1" t="s">
        <v>12</v>
      </c>
      <c r="B10" s="2" t="s">
        <v>183</v>
      </c>
      <c r="C10" s="3">
        <f>1463088739020/7088250300000</f>
        <v>0.20641042247337119</v>
      </c>
      <c r="D10" s="2" t="s">
        <v>11</v>
      </c>
      <c r="E10" s="1" t="s">
        <v>981</v>
      </c>
    </row>
    <row r="11" spans="1:5" ht="252" x14ac:dyDescent="0.15">
      <c r="A11" s="1" t="s">
        <v>12</v>
      </c>
      <c r="B11" s="2" t="s">
        <v>184</v>
      </c>
      <c r="C11" s="2" t="s">
        <v>64</v>
      </c>
      <c r="D11" s="2" t="s">
        <v>185</v>
      </c>
      <c r="E11" s="1" t="s">
        <v>844</v>
      </c>
    </row>
    <row r="12" spans="1:5" ht="182" x14ac:dyDescent="0.15">
      <c r="A12" s="1" t="s">
        <v>12</v>
      </c>
      <c r="B12" s="2" t="s">
        <v>186</v>
      </c>
      <c r="C12" s="2" t="s">
        <v>187</v>
      </c>
      <c r="D12" s="2" t="s">
        <v>188</v>
      </c>
      <c r="E12" s="1" t="s">
        <v>741</v>
      </c>
    </row>
    <row r="13" spans="1:5" ht="42" x14ac:dyDescent="0.15">
      <c r="A13" s="1" t="s">
        <v>12</v>
      </c>
      <c r="B13" s="2" t="s">
        <v>189</v>
      </c>
      <c r="C13" s="2" t="s">
        <v>24</v>
      </c>
      <c r="D13" s="2" t="s">
        <v>11</v>
      </c>
      <c r="E13" s="1" t="s">
        <v>844</v>
      </c>
    </row>
    <row r="14" spans="1:5" ht="409.6" x14ac:dyDescent="0.15">
      <c r="A14" s="1" t="s">
        <v>12</v>
      </c>
      <c r="B14" s="2" t="s">
        <v>190</v>
      </c>
      <c r="C14" s="2" t="s">
        <v>178</v>
      </c>
      <c r="D14" s="2" t="s">
        <v>191</v>
      </c>
      <c r="E14" s="1" t="s">
        <v>844</v>
      </c>
    </row>
    <row r="15" spans="1:5" ht="84" x14ac:dyDescent="0.15">
      <c r="A15" s="1" t="s">
        <v>12</v>
      </c>
      <c r="B15" s="2" t="s">
        <v>192</v>
      </c>
      <c r="C15" s="2" t="s">
        <v>193</v>
      </c>
      <c r="D15" s="2" t="s">
        <v>11</v>
      </c>
      <c r="E15" s="1" t="s">
        <v>982</v>
      </c>
    </row>
    <row r="16" spans="1:5" ht="409.6" x14ac:dyDescent="0.15">
      <c r="A16" s="1" t="s">
        <v>12</v>
      </c>
      <c r="B16" s="2" t="s">
        <v>194</v>
      </c>
      <c r="C16" s="2" t="s">
        <v>64</v>
      </c>
      <c r="D16" s="2" t="s">
        <v>195</v>
      </c>
      <c r="E16" s="1" t="s">
        <v>844</v>
      </c>
    </row>
    <row r="17" spans="1:5" ht="70" x14ac:dyDescent="0.15">
      <c r="A17" s="1" t="s">
        <v>12</v>
      </c>
      <c r="B17" s="2" t="s">
        <v>196</v>
      </c>
      <c r="C17" s="2" t="s">
        <v>197</v>
      </c>
      <c r="D17" s="2" t="s">
        <v>198</v>
      </c>
      <c r="E17" s="1" t="s">
        <v>983</v>
      </c>
    </row>
    <row r="18" spans="1:5" ht="409.6" x14ac:dyDescent="0.15">
      <c r="A18" s="1" t="s">
        <v>12</v>
      </c>
      <c r="B18" s="2" t="s">
        <v>199</v>
      </c>
      <c r="C18" s="2" t="s">
        <v>64</v>
      </c>
      <c r="D18" s="2" t="s">
        <v>200</v>
      </c>
      <c r="E18" s="1" t="s">
        <v>984</v>
      </c>
    </row>
    <row r="19" spans="1:5" ht="409.6" x14ac:dyDescent="0.15">
      <c r="A19" s="1" t="s">
        <v>12</v>
      </c>
      <c r="B19" s="2" t="s">
        <v>201</v>
      </c>
      <c r="C19" s="2" t="s">
        <v>202</v>
      </c>
      <c r="D19" s="2" t="s">
        <v>995</v>
      </c>
      <c r="E19" s="1" t="s">
        <v>985</v>
      </c>
    </row>
    <row r="20" spans="1:5" ht="409.6" x14ac:dyDescent="0.15">
      <c r="A20" s="1" t="s">
        <v>12</v>
      </c>
      <c r="B20" s="2" t="s">
        <v>203</v>
      </c>
      <c r="C20" s="2" t="s">
        <v>204</v>
      </c>
      <c r="D20" s="2" t="s">
        <v>205</v>
      </c>
      <c r="E20" s="1" t="s">
        <v>984</v>
      </c>
    </row>
  </sheetData>
  <conditionalFormatting sqref="I1:J999 K1:M4 K6:M999">
    <cfRule type="cellIs" dxfId="43" priority="1" operator="equal">
      <formula>"TRUE"</formula>
    </cfRule>
  </conditionalFormatting>
  <conditionalFormatting sqref="I1:J999 K1:M4 K6:M999">
    <cfRule type="cellIs" dxfId="42" priority="2"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E31"/>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708</v>
      </c>
      <c r="B1" s="1" t="s">
        <v>709</v>
      </c>
      <c r="C1" s="1" t="s">
        <v>710</v>
      </c>
    </row>
    <row r="2" spans="1:5" ht="14" x14ac:dyDescent="0.15">
      <c r="A2" s="1" t="s">
        <v>0</v>
      </c>
      <c r="B2" s="1" t="s">
        <v>1</v>
      </c>
      <c r="C2" s="2" t="s">
        <v>206</v>
      </c>
    </row>
    <row r="3" spans="1:5" x14ac:dyDescent="0.15">
      <c r="C3" s="2"/>
    </row>
    <row r="5" spans="1:5" ht="14" x14ac:dyDescent="0.15">
      <c r="A5" s="1" t="s">
        <v>3</v>
      </c>
      <c r="B5" s="1" t="s">
        <v>4</v>
      </c>
      <c r="C5" s="1" t="s">
        <v>5</v>
      </c>
      <c r="D5" s="1" t="s">
        <v>6</v>
      </c>
      <c r="E5" s="1" t="s">
        <v>7</v>
      </c>
    </row>
    <row r="6" spans="1:5" ht="70" x14ac:dyDescent="0.15">
      <c r="A6" s="2" t="s">
        <v>12</v>
      </c>
      <c r="B6" s="2" t="s">
        <v>39</v>
      </c>
      <c r="C6" s="2" t="s">
        <v>206</v>
      </c>
      <c r="D6" s="2" t="s">
        <v>207</v>
      </c>
      <c r="E6" s="1" t="s">
        <v>844</v>
      </c>
    </row>
    <row r="7" spans="1:5" ht="409.6" x14ac:dyDescent="0.15">
      <c r="A7" s="2" t="s">
        <v>12</v>
      </c>
      <c r="B7" s="2" t="s">
        <v>208</v>
      </c>
      <c r="C7" s="2" t="s">
        <v>209</v>
      </c>
      <c r="D7" s="2" t="s">
        <v>210</v>
      </c>
      <c r="E7" s="1" t="s">
        <v>845</v>
      </c>
    </row>
    <row r="8" spans="1:5" ht="409.6" x14ac:dyDescent="0.15">
      <c r="A8" s="2" t="s">
        <v>12</v>
      </c>
      <c r="B8" s="2" t="s">
        <v>211</v>
      </c>
      <c r="C8" s="2" t="s">
        <v>212</v>
      </c>
      <c r="D8" s="2" t="s">
        <v>213</v>
      </c>
      <c r="E8" s="1" t="s">
        <v>845</v>
      </c>
    </row>
    <row r="9" spans="1:5" ht="112" x14ac:dyDescent="0.15">
      <c r="A9" s="2" t="s">
        <v>12</v>
      </c>
      <c r="B9" s="2" t="s">
        <v>214</v>
      </c>
      <c r="C9" s="2" t="s">
        <v>64</v>
      </c>
      <c r="D9" s="2" t="s">
        <v>215</v>
      </c>
      <c r="E9" s="1" t="s">
        <v>973</v>
      </c>
    </row>
    <row r="10" spans="1:5" ht="14" x14ac:dyDescent="0.15">
      <c r="A10" s="2" t="s">
        <v>12</v>
      </c>
      <c r="B10" s="2" t="s">
        <v>13</v>
      </c>
      <c r="C10" s="1" t="s">
        <v>216</v>
      </c>
      <c r="D10" s="2" t="s">
        <v>11</v>
      </c>
      <c r="E10" s="1" t="s">
        <v>11</v>
      </c>
    </row>
    <row r="11" spans="1:5" ht="56" x14ac:dyDescent="0.15">
      <c r="A11" s="2" t="s">
        <v>12</v>
      </c>
      <c r="B11" s="2" t="s">
        <v>217</v>
      </c>
      <c r="C11" s="1" t="s">
        <v>974</v>
      </c>
      <c r="D11" s="2" t="s">
        <v>11</v>
      </c>
      <c r="E11" s="2" t="s">
        <v>11</v>
      </c>
    </row>
    <row r="12" spans="1:5" ht="154" x14ac:dyDescent="0.15">
      <c r="A12" s="2" t="s">
        <v>12</v>
      </c>
      <c r="B12" s="2" t="s">
        <v>218</v>
      </c>
      <c r="C12" s="2" t="s">
        <v>219</v>
      </c>
      <c r="D12" s="2" t="s">
        <v>220</v>
      </c>
      <c r="E12" s="1" t="s">
        <v>997</v>
      </c>
    </row>
    <row r="13" spans="1:5" ht="56" x14ac:dyDescent="0.15">
      <c r="A13" s="2" t="s">
        <v>12</v>
      </c>
      <c r="B13" s="2" t="s">
        <v>221</v>
      </c>
      <c r="C13" s="2" t="s">
        <v>222</v>
      </c>
      <c r="D13" s="2" t="s">
        <v>11</v>
      </c>
      <c r="E13" s="1" t="s">
        <v>997</v>
      </c>
    </row>
    <row r="14" spans="1:5" ht="280" x14ac:dyDescent="0.15">
      <c r="A14" s="2" t="s">
        <v>12</v>
      </c>
      <c r="B14" s="2" t="s">
        <v>223</v>
      </c>
      <c r="C14" s="2" t="s">
        <v>224</v>
      </c>
      <c r="D14" s="2" t="s">
        <v>225</v>
      </c>
      <c r="E14" s="1" t="s">
        <v>997</v>
      </c>
    </row>
    <row r="15" spans="1:5" ht="42" x14ac:dyDescent="0.15">
      <c r="A15" s="2" t="s">
        <v>12</v>
      </c>
      <c r="B15" s="2" t="s">
        <v>20</v>
      </c>
      <c r="C15" s="2" t="s">
        <v>226</v>
      </c>
      <c r="D15" s="2" t="s">
        <v>11</v>
      </c>
      <c r="E15" s="1" t="s">
        <v>893</v>
      </c>
    </row>
    <row r="16" spans="1:5" ht="42" x14ac:dyDescent="0.15">
      <c r="A16" s="2" t="s">
        <v>12</v>
      </c>
      <c r="B16" s="2" t="s">
        <v>227</v>
      </c>
      <c r="C16" s="3">
        <f>6218678962/1463088739020</f>
        <v>4.2503771617881285E-3</v>
      </c>
      <c r="D16" s="2" t="s">
        <v>11</v>
      </c>
      <c r="E16" s="1" t="s">
        <v>893</v>
      </c>
    </row>
    <row r="17" spans="1:5" ht="42" x14ac:dyDescent="0.15">
      <c r="A17" s="2" t="s">
        <v>12</v>
      </c>
      <c r="B17" s="2" t="s">
        <v>22</v>
      </c>
      <c r="C17" s="3">
        <f>6218678962/7088250300000</f>
        <v>8.7732214563585595E-4</v>
      </c>
      <c r="D17" s="2" t="s">
        <v>11</v>
      </c>
      <c r="E17" s="1" t="s">
        <v>893</v>
      </c>
    </row>
    <row r="18" spans="1:5" ht="409.6" x14ac:dyDescent="0.15">
      <c r="A18" s="2" t="s">
        <v>12</v>
      </c>
      <c r="B18" s="2" t="s">
        <v>63</v>
      </c>
      <c r="C18" s="2" t="s">
        <v>64</v>
      </c>
      <c r="D18" s="2" t="s">
        <v>228</v>
      </c>
      <c r="E18" s="1" t="s">
        <v>845</v>
      </c>
    </row>
    <row r="19" spans="1:5" ht="409.6" x14ac:dyDescent="0.15">
      <c r="A19" s="2" t="s">
        <v>12</v>
      </c>
      <c r="B19" s="2" t="s">
        <v>229</v>
      </c>
      <c r="C19" s="2" t="s">
        <v>230</v>
      </c>
      <c r="D19" s="2" t="s">
        <v>11</v>
      </c>
      <c r="E19" s="1" t="s">
        <v>742</v>
      </c>
    </row>
    <row r="20" spans="1:5" ht="56" x14ac:dyDescent="0.15">
      <c r="A20" s="2" t="s">
        <v>231</v>
      </c>
      <c r="B20" s="2" t="s">
        <v>232</v>
      </c>
      <c r="C20" s="2" t="s">
        <v>233</v>
      </c>
      <c r="D20" s="2" t="s">
        <v>11</v>
      </c>
      <c r="E20" s="1" t="s">
        <v>975</v>
      </c>
    </row>
    <row r="21" spans="1:5" ht="168" x14ac:dyDescent="0.15">
      <c r="A21" s="2" t="s">
        <v>231</v>
      </c>
      <c r="B21" s="2" t="s">
        <v>234</v>
      </c>
      <c r="C21" s="2" t="s">
        <v>235</v>
      </c>
      <c r="D21" s="2" t="s">
        <v>11</v>
      </c>
      <c r="E21" s="1" t="s">
        <v>743</v>
      </c>
    </row>
    <row r="22" spans="1:5" ht="409.6" x14ac:dyDescent="0.15">
      <c r="A22" s="2" t="s">
        <v>231</v>
      </c>
      <c r="B22" s="2" t="s">
        <v>236</v>
      </c>
      <c r="C22" s="2" t="s">
        <v>64</v>
      </c>
      <c r="D22" s="2" t="s">
        <v>237</v>
      </c>
      <c r="E22" s="1" t="s">
        <v>976</v>
      </c>
    </row>
    <row r="23" spans="1:5" ht="70" x14ac:dyDescent="0.15">
      <c r="A23" s="2" t="s">
        <v>231</v>
      </c>
      <c r="B23" s="2" t="s">
        <v>238</v>
      </c>
      <c r="C23" s="2" t="s">
        <v>239</v>
      </c>
      <c r="D23" s="2" t="s">
        <v>240</v>
      </c>
      <c r="E23" s="1" t="s">
        <v>977</v>
      </c>
    </row>
    <row r="24" spans="1:5" ht="98" x14ac:dyDescent="0.15">
      <c r="A24" s="2" t="s">
        <v>231</v>
      </c>
      <c r="B24" s="2" t="s">
        <v>241</v>
      </c>
      <c r="C24" s="2" t="s">
        <v>167</v>
      </c>
      <c r="D24" s="2" t="s">
        <v>11</v>
      </c>
      <c r="E24" s="1" t="s">
        <v>998</v>
      </c>
    </row>
    <row r="25" spans="1:5" ht="196" x14ac:dyDescent="0.15">
      <c r="A25" s="2" t="s">
        <v>231</v>
      </c>
      <c r="B25" s="2" t="s">
        <v>242</v>
      </c>
      <c r="C25" s="1" t="s">
        <v>744</v>
      </c>
      <c r="D25" s="2" t="s">
        <v>11</v>
      </c>
      <c r="E25" s="1" t="s">
        <v>745</v>
      </c>
    </row>
    <row r="26" spans="1:5" ht="56" x14ac:dyDescent="0.15">
      <c r="A26" s="2" t="s">
        <v>243</v>
      </c>
      <c r="B26" s="2" t="s">
        <v>244</v>
      </c>
      <c r="C26" s="2" t="s">
        <v>245</v>
      </c>
      <c r="D26" s="2" t="s">
        <v>11</v>
      </c>
      <c r="E26" s="1" t="s">
        <v>978</v>
      </c>
    </row>
    <row r="27" spans="1:5" ht="371" x14ac:dyDescent="0.15">
      <c r="A27" s="2" t="s">
        <v>243</v>
      </c>
      <c r="B27" s="2" t="s">
        <v>246</v>
      </c>
      <c r="C27" s="2" t="s">
        <v>247</v>
      </c>
      <c r="D27" s="2" t="s">
        <v>11</v>
      </c>
      <c r="E27" s="1" t="s">
        <v>746</v>
      </c>
    </row>
    <row r="28" spans="1:5" ht="319" x14ac:dyDescent="0.15">
      <c r="A28" s="2" t="s">
        <v>243</v>
      </c>
      <c r="B28" s="2" t="s">
        <v>248</v>
      </c>
      <c r="C28" s="2" t="s">
        <v>64</v>
      </c>
      <c r="D28" s="2" t="s">
        <v>249</v>
      </c>
      <c r="E28" s="1" t="s">
        <v>979</v>
      </c>
    </row>
    <row r="29" spans="1:5" ht="42" x14ac:dyDescent="0.15">
      <c r="A29" s="2" t="s">
        <v>243</v>
      </c>
      <c r="B29" s="2" t="s">
        <v>250</v>
      </c>
      <c r="C29" s="2" t="s">
        <v>239</v>
      </c>
      <c r="D29" s="2" t="s">
        <v>11</v>
      </c>
      <c r="E29" s="1" t="s">
        <v>980</v>
      </c>
    </row>
    <row r="30" spans="1:5" ht="56" x14ac:dyDescent="0.15">
      <c r="A30" s="2" t="s">
        <v>243</v>
      </c>
      <c r="B30" s="2" t="s">
        <v>251</v>
      </c>
      <c r="C30" s="2" t="s">
        <v>252</v>
      </c>
      <c r="D30" s="2" t="s">
        <v>11</v>
      </c>
      <c r="E30" s="1" t="s">
        <v>979</v>
      </c>
    </row>
    <row r="31" spans="1:5" ht="168" x14ac:dyDescent="0.15">
      <c r="A31" s="2" t="s">
        <v>243</v>
      </c>
      <c r="B31" s="2" t="s">
        <v>253</v>
      </c>
      <c r="C31" s="1" t="s">
        <v>747</v>
      </c>
      <c r="D31" s="1" t="s">
        <v>11</v>
      </c>
      <c r="E31" s="1" t="s">
        <v>748</v>
      </c>
    </row>
  </sheetData>
  <conditionalFormatting sqref="K1:L1003 M1:O4 M6:O1003">
    <cfRule type="cellIs" dxfId="41" priority="1" operator="equal">
      <formula>"TRUE"</formula>
    </cfRule>
  </conditionalFormatting>
  <conditionalFormatting sqref="K1:L1003 M1:O4 M6:O1003">
    <cfRule type="cellIs" dxfId="40"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E31"/>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708</v>
      </c>
      <c r="B1" s="1" t="s">
        <v>709</v>
      </c>
      <c r="C1" s="1" t="s">
        <v>710</v>
      </c>
    </row>
    <row r="2" spans="1:5" ht="14" x14ac:dyDescent="0.15">
      <c r="A2" s="1" t="s">
        <v>0</v>
      </c>
      <c r="B2" s="1" t="s">
        <v>1</v>
      </c>
      <c r="C2" s="2" t="s">
        <v>254</v>
      </c>
      <c r="E2" s="2"/>
    </row>
    <row r="3" spans="1:5" x14ac:dyDescent="0.15">
      <c r="C3" s="2"/>
      <c r="E3" s="2"/>
    </row>
    <row r="5" spans="1:5" ht="14" x14ac:dyDescent="0.15">
      <c r="A5" s="1" t="s">
        <v>3</v>
      </c>
      <c r="B5" s="1" t="s">
        <v>4</v>
      </c>
      <c r="C5" s="1" t="s">
        <v>5</v>
      </c>
      <c r="D5" s="1" t="s">
        <v>6</v>
      </c>
      <c r="E5" s="1" t="s">
        <v>7</v>
      </c>
    </row>
    <row r="6" spans="1:5" ht="70" x14ac:dyDescent="0.15">
      <c r="A6" s="2" t="s">
        <v>12</v>
      </c>
      <c r="B6" s="2" t="s">
        <v>39</v>
      </c>
      <c r="C6" s="2" t="s">
        <v>254</v>
      </c>
      <c r="D6" s="2" t="s">
        <v>255</v>
      </c>
      <c r="E6" s="1" t="s">
        <v>844</v>
      </c>
    </row>
    <row r="7" spans="1:5" ht="409.6" x14ac:dyDescent="0.15">
      <c r="A7" s="2" t="s">
        <v>12</v>
      </c>
      <c r="B7" s="2" t="s">
        <v>208</v>
      </c>
      <c r="C7" s="2" t="s">
        <v>256</v>
      </c>
      <c r="D7" s="2" t="s">
        <v>257</v>
      </c>
      <c r="E7" s="1" t="s">
        <v>845</v>
      </c>
    </row>
    <row r="8" spans="1:5" ht="140" x14ac:dyDescent="0.15">
      <c r="A8" s="2" t="s">
        <v>12</v>
      </c>
      <c r="B8" s="2" t="s">
        <v>211</v>
      </c>
      <c r="C8" s="2" t="s">
        <v>258</v>
      </c>
      <c r="D8" s="2" t="s">
        <v>259</v>
      </c>
      <c r="E8" s="1" t="s">
        <v>845</v>
      </c>
    </row>
    <row r="9" spans="1:5" ht="70" x14ac:dyDescent="0.15">
      <c r="A9" s="2" t="s">
        <v>12</v>
      </c>
      <c r="B9" s="2" t="s">
        <v>214</v>
      </c>
      <c r="C9" s="2" t="s">
        <v>64</v>
      </c>
      <c r="D9" s="2" t="s">
        <v>260</v>
      </c>
      <c r="E9" s="1" t="s">
        <v>967</v>
      </c>
    </row>
    <row r="10" spans="1:5" ht="14" x14ac:dyDescent="0.15">
      <c r="A10" s="2" t="s">
        <v>12</v>
      </c>
      <c r="B10" s="2" t="s">
        <v>13</v>
      </c>
      <c r="C10" s="1" t="s">
        <v>261</v>
      </c>
      <c r="D10" s="2" t="s">
        <v>11</v>
      </c>
      <c r="E10" s="2" t="s">
        <v>11</v>
      </c>
    </row>
    <row r="11" spans="1:5" ht="56" x14ac:dyDescent="0.15">
      <c r="A11" s="2" t="s">
        <v>12</v>
      </c>
      <c r="B11" s="2" t="s">
        <v>217</v>
      </c>
      <c r="C11" s="1" t="s">
        <v>262</v>
      </c>
      <c r="D11" s="2" t="s">
        <v>11</v>
      </c>
      <c r="E11" s="2" t="s">
        <v>11</v>
      </c>
    </row>
    <row r="12" spans="1:5" ht="140" x14ac:dyDescent="0.15">
      <c r="A12" s="2" t="s">
        <v>12</v>
      </c>
      <c r="B12" s="2" t="s">
        <v>218</v>
      </c>
      <c r="C12" s="2" t="s">
        <v>219</v>
      </c>
      <c r="D12" s="2" t="s">
        <v>263</v>
      </c>
      <c r="E12" s="1" t="s">
        <v>968</v>
      </c>
    </row>
    <row r="13" spans="1:5" ht="42" x14ac:dyDescent="0.15">
      <c r="A13" s="2" t="s">
        <v>12</v>
      </c>
      <c r="B13" s="2" t="s">
        <v>221</v>
      </c>
      <c r="C13" s="2" t="s">
        <v>264</v>
      </c>
      <c r="D13" s="2" t="s">
        <v>11</v>
      </c>
      <c r="E13" s="1" t="s">
        <v>968</v>
      </c>
    </row>
    <row r="14" spans="1:5" ht="210" x14ac:dyDescent="0.15">
      <c r="A14" s="2" t="s">
        <v>12</v>
      </c>
      <c r="B14" s="2" t="s">
        <v>223</v>
      </c>
      <c r="C14" s="2" t="s">
        <v>265</v>
      </c>
      <c r="D14" s="2" t="s">
        <v>266</v>
      </c>
      <c r="E14" s="1" t="s">
        <v>969</v>
      </c>
    </row>
    <row r="15" spans="1:5" ht="42" x14ac:dyDescent="0.15">
      <c r="A15" s="2" t="s">
        <v>12</v>
      </c>
      <c r="B15" s="2" t="s">
        <v>20</v>
      </c>
      <c r="C15" s="2" t="s">
        <v>267</v>
      </c>
      <c r="D15" s="2" t="s">
        <v>11</v>
      </c>
      <c r="E15" s="1" t="s">
        <v>893</v>
      </c>
    </row>
    <row r="16" spans="1:5" ht="42" x14ac:dyDescent="0.15">
      <c r="A16" s="2" t="s">
        <v>12</v>
      </c>
      <c r="B16" s="2" t="s">
        <v>227</v>
      </c>
      <c r="C16" s="3">
        <f>9068931721/1463088739020</f>
        <v>6.198483714032625E-3</v>
      </c>
      <c r="D16" s="2" t="s">
        <v>11</v>
      </c>
      <c r="E16" s="1" t="s">
        <v>893</v>
      </c>
    </row>
    <row r="17" spans="1:5" ht="42" x14ac:dyDescent="0.15">
      <c r="A17" s="2" t="s">
        <v>12</v>
      </c>
      <c r="B17" s="2" t="s">
        <v>22</v>
      </c>
      <c r="C17" s="3">
        <f>9068931721/7088250300000</f>
        <v>1.2794316421077851E-3</v>
      </c>
      <c r="D17" s="2" t="s">
        <v>11</v>
      </c>
      <c r="E17" s="1" t="s">
        <v>893</v>
      </c>
    </row>
    <row r="18" spans="1:5" ht="409.6" x14ac:dyDescent="0.15">
      <c r="A18" s="2" t="s">
        <v>12</v>
      </c>
      <c r="B18" s="2" t="s">
        <v>63</v>
      </c>
      <c r="C18" s="2" t="s">
        <v>64</v>
      </c>
      <c r="D18" s="2" t="s">
        <v>268</v>
      </c>
      <c r="E18" s="1" t="s">
        <v>844</v>
      </c>
    </row>
    <row r="19" spans="1:5" ht="28" x14ac:dyDescent="0.15">
      <c r="A19" s="2" t="s">
        <v>12</v>
      </c>
      <c r="B19" s="2" t="s">
        <v>229</v>
      </c>
      <c r="C19" s="2" t="s">
        <v>16</v>
      </c>
      <c r="D19" s="2" t="s">
        <v>16</v>
      </c>
      <c r="E19" s="2" t="s">
        <v>16</v>
      </c>
    </row>
    <row r="20" spans="1:5" ht="42" x14ac:dyDescent="0.15">
      <c r="A20" s="2" t="s">
        <v>231</v>
      </c>
      <c r="B20" s="2" t="s">
        <v>232</v>
      </c>
      <c r="C20" s="2" t="s">
        <v>269</v>
      </c>
      <c r="D20" s="2" t="s">
        <v>11</v>
      </c>
      <c r="E20" s="1" t="s">
        <v>970</v>
      </c>
    </row>
    <row r="21" spans="1:5" ht="126" x14ac:dyDescent="0.15">
      <c r="A21" s="2" t="s">
        <v>231</v>
      </c>
      <c r="B21" s="2" t="s">
        <v>234</v>
      </c>
      <c r="C21" s="2" t="s">
        <v>270</v>
      </c>
      <c r="D21" s="2" t="s">
        <v>11</v>
      </c>
      <c r="E21" s="1" t="s">
        <v>749</v>
      </c>
    </row>
    <row r="22" spans="1:5" ht="409.6" x14ac:dyDescent="0.15">
      <c r="A22" s="2" t="s">
        <v>231</v>
      </c>
      <c r="B22" s="2" t="s">
        <v>236</v>
      </c>
      <c r="C22" s="2" t="s">
        <v>64</v>
      </c>
      <c r="D22" s="2" t="s">
        <v>271</v>
      </c>
      <c r="E22" s="1" t="s">
        <v>971</v>
      </c>
    </row>
    <row r="23" spans="1:5" ht="56" x14ac:dyDescent="0.15">
      <c r="A23" s="2" t="s">
        <v>231</v>
      </c>
      <c r="B23" s="2" t="s">
        <v>238</v>
      </c>
      <c r="C23" s="2" t="s">
        <v>239</v>
      </c>
      <c r="D23" s="2" t="s">
        <v>272</v>
      </c>
      <c r="E23" s="1" t="s">
        <v>972</v>
      </c>
    </row>
    <row r="24" spans="1:5" ht="42" x14ac:dyDescent="0.15">
      <c r="A24" s="2" t="s">
        <v>231</v>
      </c>
      <c r="B24" s="2" t="s">
        <v>241</v>
      </c>
      <c r="C24" s="2" t="s">
        <v>167</v>
      </c>
      <c r="D24" s="2" t="s">
        <v>11</v>
      </c>
      <c r="E24" s="1" t="s">
        <v>970</v>
      </c>
    </row>
    <row r="25" spans="1:5" ht="196" x14ac:dyDescent="0.15">
      <c r="A25" s="2" t="s">
        <v>231</v>
      </c>
      <c r="B25" s="2" t="s">
        <v>242</v>
      </c>
      <c r="C25" s="1" t="s">
        <v>750</v>
      </c>
      <c r="D25" s="2" t="s">
        <v>11</v>
      </c>
      <c r="E25" s="1" t="s">
        <v>751</v>
      </c>
    </row>
    <row r="26" spans="1:5" x14ac:dyDescent="0.15">
      <c r="A26" s="2"/>
      <c r="B26" s="2"/>
      <c r="C26" s="2"/>
      <c r="D26" s="2"/>
      <c r="E26" s="2"/>
    </row>
    <row r="27" spans="1:5" x14ac:dyDescent="0.15">
      <c r="B27" s="2"/>
    </row>
    <row r="28" spans="1:5" x14ac:dyDescent="0.15">
      <c r="B28" s="2"/>
    </row>
    <row r="29" spans="1:5" x14ac:dyDescent="0.15">
      <c r="B29" s="2"/>
    </row>
    <row r="30" spans="1:5" x14ac:dyDescent="0.15">
      <c r="B30" s="2"/>
    </row>
    <row r="31" spans="1:5" x14ac:dyDescent="0.15">
      <c r="B31" s="2"/>
    </row>
  </sheetData>
  <conditionalFormatting sqref="K1:L1003 M1:O4 M6:O1003">
    <cfRule type="cellIs" dxfId="39" priority="1" operator="equal">
      <formula>"TRUE"</formula>
    </cfRule>
  </conditionalFormatting>
  <conditionalFormatting sqref="K1:L1003 M1:O4 M6:O1003">
    <cfRule type="cellIs" dxfId="38" priority="2" operator="equal">
      <formula>"FALSE"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E31"/>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708</v>
      </c>
      <c r="B1" s="1" t="s">
        <v>709</v>
      </c>
      <c r="C1" s="1" t="s">
        <v>710</v>
      </c>
    </row>
    <row r="2" spans="1:5" ht="14" x14ac:dyDescent="0.15">
      <c r="A2" s="1" t="s">
        <v>0</v>
      </c>
      <c r="B2" s="1" t="s">
        <v>1</v>
      </c>
      <c r="C2" s="2" t="s">
        <v>273</v>
      </c>
    </row>
    <row r="3" spans="1:5" x14ac:dyDescent="0.15">
      <c r="C3" s="2"/>
    </row>
    <row r="5" spans="1:5" ht="14" x14ac:dyDescent="0.15">
      <c r="A5" s="1" t="s">
        <v>3</v>
      </c>
      <c r="B5" s="1" t="s">
        <v>4</v>
      </c>
      <c r="C5" s="1" t="s">
        <v>5</v>
      </c>
      <c r="D5" s="1" t="s">
        <v>6</v>
      </c>
      <c r="E5" s="1" t="s">
        <v>7</v>
      </c>
    </row>
    <row r="6" spans="1:5" ht="70" x14ac:dyDescent="0.15">
      <c r="A6" s="2" t="s">
        <v>12</v>
      </c>
      <c r="B6" s="2" t="s">
        <v>39</v>
      </c>
      <c r="C6" s="2" t="s">
        <v>273</v>
      </c>
      <c r="D6" s="2" t="s">
        <v>274</v>
      </c>
      <c r="E6" s="1" t="s">
        <v>844</v>
      </c>
    </row>
    <row r="7" spans="1:5" ht="409.6" x14ac:dyDescent="0.15">
      <c r="A7" s="2" t="s">
        <v>12</v>
      </c>
      <c r="B7" s="2" t="s">
        <v>208</v>
      </c>
      <c r="C7" s="2" t="s">
        <v>275</v>
      </c>
      <c r="D7" s="2" t="s">
        <v>276</v>
      </c>
      <c r="E7" s="1" t="s">
        <v>845</v>
      </c>
    </row>
    <row r="8" spans="1:5" ht="112" x14ac:dyDescent="0.15">
      <c r="A8" s="2" t="s">
        <v>12</v>
      </c>
      <c r="B8" s="2" t="s">
        <v>211</v>
      </c>
      <c r="C8" s="2" t="s">
        <v>277</v>
      </c>
      <c r="D8" s="2" t="s">
        <v>278</v>
      </c>
      <c r="E8" s="1" t="s">
        <v>845</v>
      </c>
    </row>
    <row r="9" spans="1:5" ht="56" x14ac:dyDescent="0.15">
      <c r="A9" s="2" t="s">
        <v>12</v>
      </c>
      <c r="B9" s="2" t="s">
        <v>214</v>
      </c>
      <c r="C9" s="2" t="s">
        <v>64</v>
      </c>
      <c r="D9" s="2" t="s">
        <v>279</v>
      </c>
      <c r="E9" s="1" t="s">
        <v>963</v>
      </c>
    </row>
    <row r="10" spans="1:5" ht="14" x14ac:dyDescent="0.15">
      <c r="A10" s="2" t="s">
        <v>12</v>
      </c>
      <c r="B10" s="2" t="s">
        <v>13</v>
      </c>
      <c r="C10" s="1" t="s">
        <v>280</v>
      </c>
      <c r="D10" s="2" t="s">
        <v>11</v>
      </c>
      <c r="E10" s="2" t="s">
        <v>11</v>
      </c>
    </row>
    <row r="11" spans="1:5" ht="56" x14ac:dyDescent="0.15">
      <c r="A11" s="2" t="s">
        <v>12</v>
      </c>
      <c r="B11" s="2" t="s">
        <v>217</v>
      </c>
      <c r="C11" s="1" t="s">
        <v>281</v>
      </c>
      <c r="D11" s="2" t="s">
        <v>11</v>
      </c>
      <c r="E11" s="2" t="s">
        <v>11</v>
      </c>
    </row>
    <row r="12" spans="1:5" ht="98" x14ac:dyDescent="0.15">
      <c r="A12" s="2" t="s">
        <v>12</v>
      </c>
      <c r="B12" s="2" t="s">
        <v>218</v>
      </c>
      <c r="C12" s="1" t="s">
        <v>219</v>
      </c>
      <c r="D12" s="2" t="s">
        <v>282</v>
      </c>
      <c r="E12" s="1" t="s">
        <v>964</v>
      </c>
    </row>
    <row r="13" spans="1:5" ht="42" x14ac:dyDescent="0.15">
      <c r="A13" s="2" t="s">
        <v>12</v>
      </c>
      <c r="B13" s="2" t="s">
        <v>221</v>
      </c>
      <c r="C13" s="2" t="s">
        <v>283</v>
      </c>
      <c r="D13" s="2" t="s">
        <v>11</v>
      </c>
      <c r="E13" s="1" t="s">
        <v>964</v>
      </c>
    </row>
    <row r="14" spans="1:5" ht="112" x14ac:dyDescent="0.15">
      <c r="A14" s="2" t="s">
        <v>12</v>
      </c>
      <c r="B14" s="2" t="s">
        <v>223</v>
      </c>
      <c r="C14" s="2" t="s">
        <v>284</v>
      </c>
      <c r="D14" s="2" t="s">
        <v>285</v>
      </c>
      <c r="E14" s="1" t="s">
        <v>965</v>
      </c>
    </row>
    <row r="15" spans="1:5" ht="42" x14ac:dyDescent="0.15">
      <c r="A15" s="2" t="s">
        <v>12</v>
      </c>
      <c r="B15" s="2" t="s">
        <v>20</v>
      </c>
      <c r="C15" s="2" t="s">
        <v>286</v>
      </c>
      <c r="D15" s="2" t="s">
        <v>11</v>
      </c>
      <c r="E15" s="1" t="s">
        <v>893</v>
      </c>
    </row>
    <row r="16" spans="1:5" ht="42" x14ac:dyDescent="0.15">
      <c r="A16" s="2" t="s">
        <v>12</v>
      </c>
      <c r="B16" s="2" t="s">
        <v>227</v>
      </c>
      <c r="C16" s="3">
        <f>104107905551/1463088739020</f>
        <v>7.1156248267438049E-2</v>
      </c>
      <c r="D16" s="2" t="s">
        <v>11</v>
      </c>
      <c r="E16" s="1" t="s">
        <v>893</v>
      </c>
    </row>
    <row r="17" spans="1:5" ht="42" x14ac:dyDescent="0.15">
      <c r="A17" s="2" t="s">
        <v>12</v>
      </c>
      <c r="B17" s="2" t="s">
        <v>22</v>
      </c>
      <c r="C17" s="3">
        <f>104107905551/7088250300000</f>
        <v>1.4687391266501974E-2</v>
      </c>
      <c r="D17" s="2" t="s">
        <v>11</v>
      </c>
      <c r="E17" s="1" t="s">
        <v>893</v>
      </c>
    </row>
    <row r="18" spans="1:5" ht="409.6" x14ac:dyDescent="0.15">
      <c r="A18" s="2" t="s">
        <v>12</v>
      </c>
      <c r="B18" s="2" t="s">
        <v>63</v>
      </c>
      <c r="C18" s="2" t="s">
        <v>64</v>
      </c>
      <c r="D18" s="2" t="s">
        <v>287</v>
      </c>
      <c r="E18" s="1" t="s">
        <v>844</v>
      </c>
    </row>
    <row r="19" spans="1:5" ht="28" x14ac:dyDescent="0.15">
      <c r="A19" s="2" t="s">
        <v>12</v>
      </c>
      <c r="B19" s="2" t="s">
        <v>229</v>
      </c>
      <c r="C19" s="2" t="s">
        <v>16</v>
      </c>
      <c r="D19" s="2" t="s">
        <v>16</v>
      </c>
      <c r="E19" s="2" t="s">
        <v>16</v>
      </c>
    </row>
    <row r="20" spans="1:5" ht="56" x14ac:dyDescent="0.15">
      <c r="A20" s="2" t="s">
        <v>231</v>
      </c>
      <c r="B20" s="2" t="s">
        <v>232</v>
      </c>
      <c r="C20" s="2" t="s">
        <v>288</v>
      </c>
      <c r="D20" s="2" t="s">
        <v>11</v>
      </c>
      <c r="E20" s="1" t="s">
        <v>966</v>
      </c>
    </row>
    <row r="21" spans="1:5" ht="112" x14ac:dyDescent="0.15">
      <c r="A21" s="2" t="s">
        <v>231</v>
      </c>
      <c r="B21" s="2" t="s">
        <v>234</v>
      </c>
      <c r="C21" s="2" t="s">
        <v>289</v>
      </c>
      <c r="D21" s="2" t="s">
        <v>11</v>
      </c>
      <c r="E21" s="1" t="s">
        <v>752</v>
      </c>
    </row>
    <row r="22" spans="1:5" ht="154" x14ac:dyDescent="0.15">
      <c r="A22" s="2" t="s">
        <v>231</v>
      </c>
      <c r="B22" s="2" t="s">
        <v>236</v>
      </c>
      <c r="C22" s="2" t="s">
        <v>64</v>
      </c>
      <c r="D22" s="2" t="s">
        <v>290</v>
      </c>
      <c r="E22" s="1" t="s">
        <v>966</v>
      </c>
    </row>
    <row r="23" spans="1:5" ht="42" x14ac:dyDescent="0.15">
      <c r="A23" s="2" t="s">
        <v>231</v>
      </c>
      <c r="B23" s="2" t="s">
        <v>238</v>
      </c>
      <c r="C23" s="2" t="s">
        <v>16</v>
      </c>
      <c r="D23" s="2" t="s">
        <v>16</v>
      </c>
      <c r="E23" s="2" t="s">
        <v>16</v>
      </c>
    </row>
    <row r="24" spans="1:5" ht="56" x14ac:dyDescent="0.15">
      <c r="A24" s="2" t="s">
        <v>231</v>
      </c>
      <c r="B24" s="2" t="s">
        <v>241</v>
      </c>
      <c r="C24" s="2" t="s">
        <v>167</v>
      </c>
      <c r="D24" s="2" t="s">
        <v>11</v>
      </c>
      <c r="E24" s="1" t="s">
        <v>966</v>
      </c>
    </row>
    <row r="25" spans="1:5" ht="196" x14ac:dyDescent="0.15">
      <c r="A25" s="2" t="s">
        <v>231</v>
      </c>
      <c r="B25" s="2" t="s">
        <v>242</v>
      </c>
      <c r="C25" s="1" t="s">
        <v>750</v>
      </c>
      <c r="D25" s="2" t="s">
        <v>11</v>
      </c>
      <c r="E25" s="1" t="s">
        <v>753</v>
      </c>
    </row>
    <row r="26" spans="1:5" x14ac:dyDescent="0.15">
      <c r="A26" s="2"/>
      <c r="B26" s="2"/>
      <c r="C26" s="2"/>
      <c r="D26" s="2"/>
      <c r="E26" s="2"/>
    </row>
    <row r="27" spans="1:5" x14ac:dyDescent="0.15">
      <c r="B27" s="2"/>
    </row>
    <row r="28" spans="1:5" x14ac:dyDescent="0.15">
      <c r="B28" s="2"/>
    </row>
    <row r="29" spans="1:5" x14ac:dyDescent="0.15">
      <c r="B29" s="2"/>
    </row>
    <row r="30" spans="1:5" x14ac:dyDescent="0.15">
      <c r="B30" s="2"/>
    </row>
    <row r="31" spans="1:5" x14ac:dyDescent="0.15">
      <c r="B31" s="2"/>
    </row>
  </sheetData>
  <conditionalFormatting sqref="K1:L1003 M1:O4 M6:O1003">
    <cfRule type="cellIs" dxfId="37" priority="1" operator="equal">
      <formula>"TRUE"</formula>
    </cfRule>
  </conditionalFormatting>
  <conditionalFormatting sqref="K1:L1003 M1:O4 M6:O1003">
    <cfRule type="cellIs" dxfId="36" priority="2"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E31"/>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708</v>
      </c>
      <c r="B1" s="1" t="s">
        <v>709</v>
      </c>
      <c r="C1" s="1" t="s">
        <v>710</v>
      </c>
    </row>
    <row r="2" spans="1:5" ht="14" x14ac:dyDescent="0.15">
      <c r="A2" s="1" t="s">
        <v>0</v>
      </c>
      <c r="B2" s="1" t="s">
        <v>1</v>
      </c>
      <c r="C2" s="2" t="s">
        <v>291</v>
      </c>
      <c r="E2" s="2"/>
    </row>
    <row r="3" spans="1:5" x14ac:dyDescent="0.15">
      <c r="C3" s="2"/>
      <c r="E3" s="2"/>
    </row>
    <row r="5" spans="1:5" ht="14" x14ac:dyDescent="0.15">
      <c r="A5" s="1" t="s">
        <v>3</v>
      </c>
      <c r="B5" s="1" t="s">
        <v>4</v>
      </c>
      <c r="C5" s="1" t="s">
        <v>5</v>
      </c>
      <c r="D5" s="1" t="s">
        <v>6</v>
      </c>
      <c r="E5" s="1" t="s">
        <v>7</v>
      </c>
    </row>
    <row r="6" spans="1:5" ht="70" x14ac:dyDescent="0.15">
      <c r="A6" s="2" t="s">
        <v>12</v>
      </c>
      <c r="B6" s="2" t="s">
        <v>39</v>
      </c>
      <c r="C6" s="2" t="s">
        <v>291</v>
      </c>
      <c r="D6" s="2" t="s">
        <v>292</v>
      </c>
      <c r="E6" s="1" t="s">
        <v>844</v>
      </c>
    </row>
    <row r="7" spans="1:5" ht="409.6" x14ac:dyDescent="0.15">
      <c r="A7" s="2" t="s">
        <v>12</v>
      </c>
      <c r="B7" s="2" t="s">
        <v>208</v>
      </c>
      <c r="C7" s="2" t="s">
        <v>293</v>
      </c>
      <c r="D7" s="2" t="s">
        <v>294</v>
      </c>
      <c r="E7" s="1" t="s">
        <v>845</v>
      </c>
    </row>
    <row r="8" spans="1:5" ht="409.6" x14ac:dyDescent="0.15">
      <c r="A8" s="2" t="s">
        <v>12</v>
      </c>
      <c r="B8" s="2" t="s">
        <v>211</v>
      </c>
      <c r="C8" s="2" t="s">
        <v>295</v>
      </c>
      <c r="D8" s="2" t="s">
        <v>296</v>
      </c>
      <c r="E8" s="1" t="s">
        <v>845</v>
      </c>
    </row>
    <row r="9" spans="1:5" ht="112" x14ac:dyDescent="0.15">
      <c r="A9" s="2" t="s">
        <v>12</v>
      </c>
      <c r="B9" s="2" t="s">
        <v>214</v>
      </c>
      <c r="C9" s="2" t="s">
        <v>64</v>
      </c>
      <c r="D9" s="2" t="s">
        <v>297</v>
      </c>
      <c r="E9" s="1" t="s">
        <v>959</v>
      </c>
    </row>
    <row r="10" spans="1:5" ht="14" x14ac:dyDescent="0.15">
      <c r="A10" s="2" t="s">
        <v>12</v>
      </c>
      <c r="B10" s="2" t="s">
        <v>13</v>
      </c>
      <c r="C10" s="1" t="s">
        <v>298</v>
      </c>
      <c r="D10" s="2" t="s">
        <v>11</v>
      </c>
      <c r="E10" s="2" t="s">
        <v>11</v>
      </c>
    </row>
    <row r="11" spans="1:5" ht="56" x14ac:dyDescent="0.15">
      <c r="A11" s="2" t="s">
        <v>12</v>
      </c>
      <c r="B11" s="2" t="s">
        <v>217</v>
      </c>
      <c r="C11" s="1" t="s">
        <v>299</v>
      </c>
      <c r="D11" s="2" t="s">
        <v>11</v>
      </c>
      <c r="E11" s="2" t="s">
        <v>11</v>
      </c>
    </row>
    <row r="12" spans="1:5" ht="126" x14ac:dyDescent="0.15">
      <c r="A12" s="2" t="s">
        <v>12</v>
      </c>
      <c r="B12" s="2" t="s">
        <v>218</v>
      </c>
      <c r="C12" s="2" t="s">
        <v>219</v>
      </c>
      <c r="D12" s="2" t="s">
        <v>300</v>
      </c>
      <c r="E12" s="1" t="s">
        <v>960</v>
      </c>
    </row>
    <row r="13" spans="1:5" ht="56" x14ac:dyDescent="0.15">
      <c r="A13" s="2" t="s">
        <v>12</v>
      </c>
      <c r="B13" s="2" t="s">
        <v>221</v>
      </c>
      <c r="C13" s="2" t="s">
        <v>301</v>
      </c>
      <c r="D13" s="2" t="s">
        <v>11</v>
      </c>
      <c r="E13" s="1" t="s">
        <v>960</v>
      </c>
    </row>
    <row r="14" spans="1:5" ht="112" x14ac:dyDescent="0.15">
      <c r="A14" s="2" t="s">
        <v>12</v>
      </c>
      <c r="B14" s="2" t="s">
        <v>223</v>
      </c>
      <c r="C14" s="2" t="s">
        <v>302</v>
      </c>
      <c r="D14" s="2" t="s">
        <v>303</v>
      </c>
      <c r="E14" s="1" t="s">
        <v>960</v>
      </c>
    </row>
    <row r="15" spans="1:5" ht="42" x14ac:dyDescent="0.15">
      <c r="A15" s="2" t="s">
        <v>12</v>
      </c>
      <c r="B15" s="2" t="s">
        <v>20</v>
      </c>
      <c r="C15" s="2" t="s">
        <v>304</v>
      </c>
      <c r="D15" s="2" t="s">
        <v>11</v>
      </c>
      <c r="E15" s="1" t="s">
        <v>961</v>
      </c>
    </row>
    <row r="16" spans="1:5" ht="42" x14ac:dyDescent="0.15">
      <c r="A16" s="2" t="s">
        <v>12</v>
      </c>
      <c r="B16" s="2" t="s">
        <v>227</v>
      </c>
      <c r="C16" s="3">
        <f>37750191112/1463088739020</f>
        <v>2.5801709838383199E-2</v>
      </c>
      <c r="D16" s="2" t="s">
        <v>11</v>
      </c>
      <c r="E16" s="1" t="s">
        <v>961</v>
      </c>
    </row>
    <row r="17" spans="1:5" ht="42" x14ac:dyDescent="0.15">
      <c r="A17" s="2" t="s">
        <v>12</v>
      </c>
      <c r="B17" s="2" t="s">
        <v>22</v>
      </c>
      <c r="C17" s="3">
        <f>37750191112/7088250300000</f>
        <v>5.325741828276013E-3</v>
      </c>
      <c r="D17" s="2" t="s">
        <v>11</v>
      </c>
      <c r="E17" s="1" t="s">
        <v>961</v>
      </c>
    </row>
    <row r="18" spans="1:5" ht="409.6" x14ac:dyDescent="0.15">
      <c r="A18" s="2" t="s">
        <v>12</v>
      </c>
      <c r="B18" s="2" t="s">
        <v>63</v>
      </c>
      <c r="C18" s="2" t="s">
        <v>64</v>
      </c>
      <c r="D18" s="2" t="s">
        <v>305</v>
      </c>
      <c r="E18" s="1" t="s">
        <v>844</v>
      </c>
    </row>
    <row r="19" spans="1:5" ht="28" x14ac:dyDescent="0.15">
      <c r="A19" s="2" t="s">
        <v>12</v>
      </c>
      <c r="B19" s="2" t="s">
        <v>229</v>
      </c>
      <c r="C19" s="2" t="s">
        <v>16</v>
      </c>
      <c r="D19" s="2" t="s">
        <v>16</v>
      </c>
      <c r="E19" s="2" t="s">
        <v>16</v>
      </c>
    </row>
    <row r="20" spans="1:5" ht="56" x14ac:dyDescent="0.15">
      <c r="A20" s="2" t="s">
        <v>231</v>
      </c>
      <c r="B20" s="2" t="s">
        <v>232</v>
      </c>
      <c r="C20" s="2" t="s">
        <v>306</v>
      </c>
      <c r="D20" s="2" t="s">
        <v>11</v>
      </c>
      <c r="E20" s="1" t="s">
        <v>962</v>
      </c>
    </row>
    <row r="21" spans="1:5" ht="154" x14ac:dyDescent="0.15">
      <c r="A21" s="2" t="s">
        <v>231</v>
      </c>
      <c r="B21" s="2" t="s">
        <v>234</v>
      </c>
      <c r="C21" s="2" t="s">
        <v>289</v>
      </c>
      <c r="D21" s="2" t="s">
        <v>11</v>
      </c>
      <c r="E21" s="1" t="s">
        <v>754</v>
      </c>
    </row>
    <row r="22" spans="1:5" ht="409.6" x14ac:dyDescent="0.15">
      <c r="A22" s="2" t="s">
        <v>231</v>
      </c>
      <c r="B22" s="2" t="s">
        <v>236</v>
      </c>
      <c r="C22" s="2" t="s">
        <v>64</v>
      </c>
      <c r="D22" s="2" t="s">
        <v>307</v>
      </c>
      <c r="E22" s="1" t="s">
        <v>962</v>
      </c>
    </row>
    <row r="23" spans="1:5" ht="42" x14ac:dyDescent="0.15">
      <c r="A23" s="2" t="s">
        <v>231</v>
      </c>
      <c r="B23" s="2" t="s">
        <v>238</v>
      </c>
      <c r="C23" s="2" t="s">
        <v>16</v>
      </c>
      <c r="D23" s="2" t="s">
        <v>16</v>
      </c>
      <c r="E23" s="2" t="s">
        <v>16</v>
      </c>
    </row>
    <row r="24" spans="1:5" ht="56" x14ac:dyDescent="0.15">
      <c r="A24" s="2" t="s">
        <v>231</v>
      </c>
      <c r="B24" s="2" t="s">
        <v>241</v>
      </c>
      <c r="C24" s="2" t="s">
        <v>167</v>
      </c>
      <c r="D24" s="2" t="s">
        <v>11</v>
      </c>
      <c r="E24" s="1" t="s">
        <v>962</v>
      </c>
    </row>
    <row r="25" spans="1:5" ht="196" x14ac:dyDescent="0.15">
      <c r="A25" s="2" t="s">
        <v>231</v>
      </c>
      <c r="B25" s="2" t="s">
        <v>242</v>
      </c>
      <c r="C25" s="1" t="s">
        <v>755</v>
      </c>
      <c r="D25" s="2" t="s">
        <v>11</v>
      </c>
      <c r="E25" s="1" t="s">
        <v>756</v>
      </c>
    </row>
    <row r="26" spans="1:5" x14ac:dyDescent="0.15">
      <c r="A26" s="2"/>
      <c r="B26" s="2"/>
      <c r="C26" s="2"/>
      <c r="D26" s="2"/>
      <c r="E26" s="2"/>
    </row>
    <row r="27" spans="1:5" x14ac:dyDescent="0.15">
      <c r="B27" s="2"/>
    </row>
    <row r="28" spans="1:5" x14ac:dyDescent="0.15">
      <c r="B28" s="2"/>
    </row>
    <row r="29" spans="1:5" x14ac:dyDescent="0.15">
      <c r="B29" s="2"/>
    </row>
    <row r="30" spans="1:5" x14ac:dyDescent="0.15">
      <c r="B30" s="2"/>
    </row>
    <row r="31" spans="1:5" x14ac:dyDescent="0.15">
      <c r="B31" s="2"/>
    </row>
  </sheetData>
  <conditionalFormatting sqref="K1:L1003 M1:O4 M6:O1003">
    <cfRule type="cellIs" dxfId="35" priority="1" operator="equal">
      <formula>"TRUE"</formula>
    </cfRule>
  </conditionalFormatting>
  <conditionalFormatting sqref="K1:L1003 M1:O4 M6:O1003">
    <cfRule type="cellIs" dxfId="34" priority="2"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E37"/>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708</v>
      </c>
      <c r="B1" s="1" t="s">
        <v>709</v>
      </c>
      <c r="C1" s="1" t="s">
        <v>710</v>
      </c>
    </row>
    <row r="2" spans="1:5" ht="28" x14ac:dyDescent="0.15">
      <c r="A2" s="1" t="s">
        <v>0</v>
      </c>
      <c r="B2" s="1" t="s">
        <v>1</v>
      </c>
      <c r="C2" s="2" t="s">
        <v>308</v>
      </c>
    </row>
    <row r="3" spans="1:5" x14ac:dyDescent="0.15">
      <c r="C3" s="2"/>
    </row>
    <row r="5" spans="1:5" ht="14" x14ac:dyDescent="0.15">
      <c r="A5" s="1" t="s">
        <v>3</v>
      </c>
      <c r="B5" s="1" t="s">
        <v>4</v>
      </c>
      <c r="C5" s="1" t="s">
        <v>5</v>
      </c>
      <c r="D5" s="1" t="s">
        <v>6</v>
      </c>
      <c r="E5" s="1" t="s">
        <v>7</v>
      </c>
    </row>
    <row r="6" spans="1:5" ht="70" x14ac:dyDescent="0.15">
      <c r="A6" s="2" t="s">
        <v>12</v>
      </c>
      <c r="B6" s="2" t="s">
        <v>39</v>
      </c>
      <c r="C6" s="2" t="s">
        <v>308</v>
      </c>
      <c r="D6" s="2" t="s">
        <v>309</v>
      </c>
      <c r="E6" s="1" t="s">
        <v>844</v>
      </c>
    </row>
    <row r="7" spans="1:5" ht="409.6" x14ac:dyDescent="0.15">
      <c r="A7" s="2" t="s">
        <v>12</v>
      </c>
      <c r="B7" s="2" t="s">
        <v>208</v>
      </c>
      <c r="C7" s="2" t="s">
        <v>310</v>
      </c>
      <c r="D7" s="2" t="s">
        <v>311</v>
      </c>
      <c r="E7" s="1" t="s">
        <v>845</v>
      </c>
    </row>
    <row r="8" spans="1:5" ht="42" x14ac:dyDescent="0.15">
      <c r="A8" s="2" t="s">
        <v>12</v>
      </c>
      <c r="B8" s="2" t="s">
        <v>211</v>
      </c>
      <c r="C8" s="2" t="s">
        <v>312</v>
      </c>
      <c r="D8" s="2" t="s">
        <v>11</v>
      </c>
      <c r="E8" s="1" t="s">
        <v>845</v>
      </c>
    </row>
    <row r="9" spans="1:5" ht="84" x14ac:dyDescent="0.15">
      <c r="A9" s="2" t="s">
        <v>12</v>
      </c>
      <c r="B9" s="2" t="s">
        <v>214</v>
      </c>
      <c r="C9" s="2" t="s">
        <v>64</v>
      </c>
      <c r="D9" s="2" t="s">
        <v>313</v>
      </c>
      <c r="E9" s="1" t="s">
        <v>954</v>
      </c>
    </row>
    <row r="10" spans="1:5" ht="14" x14ac:dyDescent="0.15">
      <c r="A10" s="2" t="s">
        <v>12</v>
      </c>
      <c r="B10" s="2" t="s">
        <v>13</v>
      </c>
      <c r="C10" s="1" t="s">
        <v>314</v>
      </c>
      <c r="D10" s="2" t="s">
        <v>11</v>
      </c>
      <c r="E10" s="1" t="s">
        <v>11</v>
      </c>
    </row>
    <row r="11" spans="1:5" ht="56" x14ac:dyDescent="0.15">
      <c r="A11" s="2" t="s">
        <v>12</v>
      </c>
      <c r="B11" s="2" t="s">
        <v>217</v>
      </c>
      <c r="C11" s="1" t="s">
        <v>315</v>
      </c>
      <c r="D11" s="2" t="s">
        <v>11</v>
      </c>
      <c r="E11" s="1" t="s">
        <v>11</v>
      </c>
    </row>
    <row r="12" spans="1:5" ht="84" x14ac:dyDescent="0.15">
      <c r="A12" s="2" t="s">
        <v>12</v>
      </c>
      <c r="B12" s="2" t="s">
        <v>218</v>
      </c>
      <c r="C12" s="2" t="s">
        <v>219</v>
      </c>
      <c r="D12" s="2" t="s">
        <v>316</v>
      </c>
      <c r="E12" s="1" t="s">
        <v>955</v>
      </c>
    </row>
    <row r="13" spans="1:5" ht="84" x14ac:dyDescent="0.15">
      <c r="A13" s="2" t="s">
        <v>12</v>
      </c>
      <c r="B13" s="2" t="s">
        <v>221</v>
      </c>
      <c r="C13" s="1" t="s">
        <v>317</v>
      </c>
      <c r="D13" s="2" t="s">
        <v>316</v>
      </c>
      <c r="E13" s="1" t="s">
        <v>955</v>
      </c>
    </row>
    <row r="14" spans="1:5" ht="84" x14ac:dyDescent="0.15">
      <c r="A14" s="2" t="s">
        <v>12</v>
      </c>
      <c r="B14" s="2" t="s">
        <v>223</v>
      </c>
      <c r="C14" s="2" t="s">
        <v>318</v>
      </c>
      <c r="D14" s="2" t="s">
        <v>319</v>
      </c>
      <c r="E14" s="1" t="s">
        <v>955</v>
      </c>
    </row>
    <row r="15" spans="1:5" ht="42" x14ac:dyDescent="0.15">
      <c r="A15" s="2" t="s">
        <v>12</v>
      </c>
      <c r="B15" s="2" t="s">
        <v>20</v>
      </c>
      <c r="C15" s="2" t="s">
        <v>320</v>
      </c>
      <c r="D15" s="2" t="s">
        <v>11</v>
      </c>
      <c r="E15" s="1" t="s">
        <v>849</v>
      </c>
    </row>
    <row r="16" spans="1:5" ht="42" x14ac:dyDescent="0.15">
      <c r="A16" s="2" t="s">
        <v>12</v>
      </c>
      <c r="B16" s="2" t="s">
        <v>227</v>
      </c>
      <c r="C16" s="3">
        <f>21370912383/1463088739020</f>
        <v>1.4606709636296275E-2</v>
      </c>
      <c r="D16" s="2" t="s">
        <v>11</v>
      </c>
      <c r="E16" s="1" t="s">
        <v>849</v>
      </c>
    </row>
    <row r="17" spans="1:5" ht="42" x14ac:dyDescent="0.15">
      <c r="A17" s="2" t="s">
        <v>12</v>
      </c>
      <c r="B17" s="2" t="s">
        <v>22</v>
      </c>
      <c r="C17" s="3">
        <f>21370912383/7088250300000</f>
        <v>3.014977106973776E-3</v>
      </c>
      <c r="D17" s="2" t="s">
        <v>11</v>
      </c>
      <c r="E17" s="1" t="s">
        <v>849</v>
      </c>
    </row>
    <row r="18" spans="1:5" ht="409.6" x14ac:dyDescent="0.15">
      <c r="A18" s="2" t="s">
        <v>12</v>
      </c>
      <c r="B18" s="2" t="s">
        <v>63</v>
      </c>
      <c r="C18" s="2" t="s">
        <v>64</v>
      </c>
      <c r="D18" s="2" t="s">
        <v>321</v>
      </c>
      <c r="E18" s="1" t="s">
        <v>844</v>
      </c>
    </row>
    <row r="19" spans="1:5" ht="126" x14ac:dyDescent="0.15">
      <c r="A19" s="2" t="s">
        <v>12</v>
      </c>
      <c r="B19" s="2" t="s">
        <v>229</v>
      </c>
      <c r="C19" s="2" t="s">
        <v>322</v>
      </c>
      <c r="D19" s="2" t="s">
        <v>11</v>
      </c>
      <c r="E19" s="1" t="s">
        <v>757</v>
      </c>
    </row>
    <row r="20" spans="1:5" ht="126" x14ac:dyDescent="0.15">
      <c r="A20" s="2" t="s">
        <v>231</v>
      </c>
      <c r="B20" s="2" t="s">
        <v>232</v>
      </c>
      <c r="C20" s="2" t="s">
        <v>323</v>
      </c>
      <c r="D20" s="2" t="s">
        <v>11</v>
      </c>
      <c r="E20" s="1" t="s">
        <v>758</v>
      </c>
    </row>
    <row r="21" spans="1:5" ht="126" x14ac:dyDescent="0.15">
      <c r="A21" s="2" t="s">
        <v>231</v>
      </c>
      <c r="B21" s="2" t="s">
        <v>234</v>
      </c>
      <c r="C21" s="2" t="s">
        <v>324</v>
      </c>
      <c r="D21" s="2" t="s">
        <v>11</v>
      </c>
      <c r="E21" s="1" t="s">
        <v>758</v>
      </c>
    </row>
    <row r="22" spans="1:5" ht="358" x14ac:dyDescent="0.15">
      <c r="A22" s="2" t="s">
        <v>231</v>
      </c>
      <c r="B22" s="2" t="s">
        <v>236</v>
      </c>
      <c r="C22" s="2" t="s">
        <v>64</v>
      </c>
      <c r="D22" s="2" t="s">
        <v>325</v>
      </c>
      <c r="E22" s="1" t="s">
        <v>956</v>
      </c>
    </row>
    <row r="23" spans="1:5" ht="42" x14ac:dyDescent="0.15">
      <c r="A23" s="2" t="s">
        <v>231</v>
      </c>
      <c r="B23" s="2" t="s">
        <v>238</v>
      </c>
      <c r="C23" s="2" t="s">
        <v>16</v>
      </c>
      <c r="D23" s="2" t="s">
        <v>16</v>
      </c>
      <c r="E23" s="2" t="s">
        <v>16</v>
      </c>
    </row>
    <row r="24" spans="1:5" ht="42" x14ac:dyDescent="0.15">
      <c r="A24" s="2" t="s">
        <v>231</v>
      </c>
      <c r="B24" s="2" t="s">
        <v>241</v>
      </c>
      <c r="C24" s="2" t="s">
        <v>167</v>
      </c>
      <c r="D24" s="2" t="s">
        <v>11</v>
      </c>
      <c r="E24" s="1" t="s">
        <v>956</v>
      </c>
    </row>
    <row r="25" spans="1:5" ht="196" x14ac:dyDescent="0.15">
      <c r="A25" s="2" t="s">
        <v>231</v>
      </c>
      <c r="B25" s="2" t="s">
        <v>242</v>
      </c>
      <c r="C25" s="1" t="s">
        <v>759</v>
      </c>
      <c r="D25" s="2" t="s">
        <v>11</v>
      </c>
      <c r="E25" s="1" t="s">
        <v>760</v>
      </c>
    </row>
    <row r="26" spans="1:5" ht="56" x14ac:dyDescent="0.15">
      <c r="A26" s="2" t="s">
        <v>243</v>
      </c>
      <c r="B26" s="2" t="s">
        <v>244</v>
      </c>
      <c r="C26" s="2" t="s">
        <v>326</v>
      </c>
      <c r="D26" s="2" t="s">
        <v>11</v>
      </c>
      <c r="E26" s="1" t="s">
        <v>957</v>
      </c>
    </row>
    <row r="27" spans="1:5" ht="126" x14ac:dyDescent="0.15">
      <c r="A27" s="2" t="s">
        <v>243</v>
      </c>
      <c r="B27" s="2" t="s">
        <v>246</v>
      </c>
      <c r="C27" s="2" t="s">
        <v>327</v>
      </c>
      <c r="D27" s="2" t="s">
        <v>11</v>
      </c>
      <c r="E27" s="1" t="s">
        <v>761</v>
      </c>
    </row>
    <row r="28" spans="1:5" ht="409.6" x14ac:dyDescent="0.15">
      <c r="A28" s="2" t="s">
        <v>243</v>
      </c>
      <c r="B28" s="2" t="s">
        <v>248</v>
      </c>
      <c r="C28" s="2" t="s">
        <v>64</v>
      </c>
      <c r="D28" s="2" t="s">
        <v>328</v>
      </c>
      <c r="E28" s="1" t="s">
        <v>957</v>
      </c>
    </row>
    <row r="29" spans="1:5" ht="42" x14ac:dyDescent="0.15">
      <c r="A29" s="2" t="s">
        <v>243</v>
      </c>
      <c r="B29" s="2" t="s">
        <v>250</v>
      </c>
      <c r="C29" s="2" t="s">
        <v>16</v>
      </c>
      <c r="D29" s="2" t="s">
        <v>16</v>
      </c>
      <c r="E29" s="2" t="s">
        <v>16</v>
      </c>
    </row>
    <row r="30" spans="1:5" ht="56" x14ac:dyDescent="0.15">
      <c r="A30" s="2" t="s">
        <v>243</v>
      </c>
      <c r="B30" s="2" t="s">
        <v>251</v>
      </c>
      <c r="C30" s="2" t="s">
        <v>167</v>
      </c>
      <c r="D30" s="2" t="s">
        <v>11</v>
      </c>
      <c r="E30" s="1" t="s">
        <v>957</v>
      </c>
    </row>
    <row r="31" spans="1:5" ht="168" x14ac:dyDescent="0.15">
      <c r="A31" s="2" t="s">
        <v>243</v>
      </c>
      <c r="B31" s="2" t="s">
        <v>253</v>
      </c>
      <c r="C31" s="2" t="s">
        <v>329</v>
      </c>
      <c r="D31" s="2" t="s">
        <v>11</v>
      </c>
      <c r="E31" s="1" t="s">
        <v>762</v>
      </c>
    </row>
    <row r="32" spans="1:5" ht="98" x14ac:dyDescent="0.15">
      <c r="A32" s="2" t="s">
        <v>243</v>
      </c>
      <c r="B32" s="2" t="s">
        <v>330</v>
      </c>
      <c r="C32" s="2" t="s">
        <v>331</v>
      </c>
      <c r="D32" s="2" t="s">
        <v>11</v>
      </c>
      <c r="E32" s="1" t="s">
        <v>763</v>
      </c>
    </row>
    <row r="33" spans="1:5" ht="224" x14ac:dyDescent="0.15">
      <c r="A33" s="2" t="s">
        <v>243</v>
      </c>
      <c r="B33" s="2" t="s">
        <v>332</v>
      </c>
      <c r="C33" s="2" t="s">
        <v>333</v>
      </c>
      <c r="D33" s="2" t="s">
        <v>11</v>
      </c>
      <c r="E33" s="1" t="s">
        <v>764</v>
      </c>
    </row>
    <row r="34" spans="1:5" ht="409.6" x14ac:dyDescent="0.15">
      <c r="A34" s="2" t="s">
        <v>243</v>
      </c>
      <c r="B34" s="2" t="s">
        <v>334</v>
      </c>
      <c r="C34" s="2" t="s">
        <v>64</v>
      </c>
      <c r="D34" s="2" t="s">
        <v>335</v>
      </c>
      <c r="E34" s="1" t="s">
        <v>958</v>
      </c>
    </row>
    <row r="35" spans="1:5" ht="42" x14ac:dyDescent="0.15">
      <c r="A35" s="2" t="s">
        <v>243</v>
      </c>
      <c r="B35" s="2" t="s">
        <v>336</v>
      </c>
      <c r="C35" s="2" t="s">
        <v>16</v>
      </c>
      <c r="D35" s="2" t="s">
        <v>16</v>
      </c>
      <c r="E35" s="2" t="s">
        <v>16</v>
      </c>
    </row>
    <row r="36" spans="1:5" ht="42" x14ac:dyDescent="0.15">
      <c r="A36" s="2" t="s">
        <v>243</v>
      </c>
      <c r="B36" s="2" t="s">
        <v>337</v>
      </c>
      <c r="C36" s="2" t="s">
        <v>167</v>
      </c>
      <c r="D36" s="2" t="s">
        <v>11</v>
      </c>
      <c r="E36" s="1" t="s">
        <v>958</v>
      </c>
    </row>
    <row r="37" spans="1:5" ht="154" x14ac:dyDescent="0.15">
      <c r="A37" s="2" t="s">
        <v>243</v>
      </c>
      <c r="B37" s="2" t="s">
        <v>338</v>
      </c>
      <c r="C37" s="2" t="s">
        <v>339</v>
      </c>
      <c r="D37" s="2" t="s">
        <v>11</v>
      </c>
      <c r="E37" s="1" t="s">
        <v>765</v>
      </c>
    </row>
  </sheetData>
  <conditionalFormatting sqref="K1:L1003 M1:O4 M6:O1003">
    <cfRule type="cellIs" dxfId="33" priority="1" operator="equal">
      <formula>"TRUE"</formula>
    </cfRule>
  </conditionalFormatting>
  <conditionalFormatting sqref="K1:L1003 M1:O4 M6:O1003">
    <cfRule type="cellIs" dxfId="32" priority="2" operator="equal">
      <formula>"FALSE"</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E37"/>
  <sheetViews>
    <sheetView workbookViewId="0">
      <selection activeCell="C6" sqref="C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708</v>
      </c>
      <c r="B1" s="1" t="s">
        <v>709</v>
      </c>
      <c r="C1" s="1" t="s">
        <v>710</v>
      </c>
    </row>
    <row r="2" spans="1:5" ht="14" x14ac:dyDescent="0.15">
      <c r="A2" s="1" t="s">
        <v>0</v>
      </c>
      <c r="B2" s="1" t="s">
        <v>1</v>
      </c>
      <c r="C2" s="2" t="s">
        <v>340</v>
      </c>
      <c r="E2" s="2"/>
    </row>
    <row r="3" spans="1:5" x14ac:dyDescent="0.15">
      <c r="C3" s="2"/>
      <c r="E3" s="2"/>
    </row>
    <row r="5" spans="1:5" ht="14" x14ac:dyDescent="0.15">
      <c r="A5" s="1" t="s">
        <v>3</v>
      </c>
      <c r="B5" s="1" t="s">
        <v>4</v>
      </c>
      <c r="C5" s="1" t="s">
        <v>5</v>
      </c>
      <c r="D5" s="1" t="s">
        <v>6</v>
      </c>
      <c r="E5" s="1" t="s">
        <v>7</v>
      </c>
    </row>
    <row r="6" spans="1:5" ht="70" x14ac:dyDescent="0.15">
      <c r="A6" s="2" t="s">
        <v>12</v>
      </c>
      <c r="B6" s="2" t="s">
        <v>39</v>
      </c>
      <c r="C6" s="2" t="s">
        <v>340</v>
      </c>
      <c r="D6" s="2" t="s">
        <v>341</v>
      </c>
      <c r="E6" s="1" t="s">
        <v>844</v>
      </c>
    </row>
    <row r="7" spans="1:5" ht="409.6" x14ac:dyDescent="0.15">
      <c r="A7" s="2" t="s">
        <v>12</v>
      </c>
      <c r="B7" s="2" t="s">
        <v>208</v>
      </c>
      <c r="C7" s="2" t="s">
        <v>342</v>
      </c>
      <c r="D7" s="2" t="s">
        <v>343</v>
      </c>
      <c r="E7" s="1" t="s">
        <v>845</v>
      </c>
    </row>
    <row r="8" spans="1:5" ht="332" x14ac:dyDescent="0.15">
      <c r="A8" s="2" t="s">
        <v>12</v>
      </c>
      <c r="B8" s="2" t="s">
        <v>211</v>
      </c>
      <c r="C8" s="2" t="s">
        <v>344</v>
      </c>
      <c r="D8" s="2" t="s">
        <v>345</v>
      </c>
      <c r="E8" s="1" t="s">
        <v>845</v>
      </c>
    </row>
    <row r="9" spans="1:5" ht="98" x14ac:dyDescent="0.15">
      <c r="A9" s="2" t="s">
        <v>12</v>
      </c>
      <c r="B9" s="2" t="s">
        <v>214</v>
      </c>
      <c r="C9" s="2" t="s">
        <v>64</v>
      </c>
      <c r="D9" s="2" t="s">
        <v>346</v>
      </c>
      <c r="E9" s="1" t="s">
        <v>943</v>
      </c>
    </row>
    <row r="10" spans="1:5" ht="14" x14ac:dyDescent="0.15">
      <c r="A10" s="2" t="s">
        <v>12</v>
      </c>
      <c r="B10" s="2" t="s">
        <v>13</v>
      </c>
      <c r="C10" s="1" t="s">
        <v>347</v>
      </c>
      <c r="D10" s="2" t="s">
        <v>11</v>
      </c>
      <c r="E10" s="1" t="s">
        <v>11</v>
      </c>
    </row>
    <row r="11" spans="1:5" ht="56" x14ac:dyDescent="0.15">
      <c r="A11" s="2" t="s">
        <v>12</v>
      </c>
      <c r="B11" s="2" t="s">
        <v>217</v>
      </c>
      <c r="C11" s="1" t="s">
        <v>348</v>
      </c>
      <c r="D11" s="2" t="s">
        <v>11</v>
      </c>
      <c r="E11" s="2" t="s">
        <v>11</v>
      </c>
    </row>
    <row r="12" spans="1:5" ht="196" x14ac:dyDescent="0.15">
      <c r="A12" s="2" t="s">
        <v>12</v>
      </c>
      <c r="B12" s="2" t="s">
        <v>218</v>
      </c>
      <c r="C12" s="1" t="s">
        <v>349</v>
      </c>
      <c r="D12" s="2" t="s">
        <v>350</v>
      </c>
      <c r="E12" s="1" t="s">
        <v>944</v>
      </c>
    </row>
    <row r="13" spans="1:5" ht="42" x14ac:dyDescent="0.15">
      <c r="A13" s="2" t="s">
        <v>12</v>
      </c>
      <c r="B13" s="2" t="s">
        <v>221</v>
      </c>
      <c r="C13" s="2" t="s">
        <v>351</v>
      </c>
      <c r="D13" s="2" t="s">
        <v>11</v>
      </c>
      <c r="E13" s="1" t="s">
        <v>945</v>
      </c>
    </row>
    <row r="14" spans="1:5" ht="84" x14ac:dyDescent="0.15">
      <c r="A14" s="2" t="s">
        <v>12</v>
      </c>
      <c r="B14" s="2" t="s">
        <v>223</v>
      </c>
      <c r="C14" s="2" t="s">
        <v>352</v>
      </c>
      <c r="D14" s="2" t="s">
        <v>11</v>
      </c>
      <c r="E14" s="1" t="s">
        <v>766</v>
      </c>
    </row>
    <row r="15" spans="1:5" ht="42" x14ac:dyDescent="0.15">
      <c r="A15" s="2" t="s">
        <v>12</v>
      </c>
      <c r="B15" s="2" t="s">
        <v>20</v>
      </c>
      <c r="C15" s="2" t="s">
        <v>353</v>
      </c>
      <c r="D15" s="2" t="s">
        <v>11</v>
      </c>
      <c r="E15" s="1" t="s">
        <v>849</v>
      </c>
    </row>
    <row r="16" spans="1:5" ht="42" x14ac:dyDescent="0.15">
      <c r="A16" s="2" t="s">
        <v>12</v>
      </c>
      <c r="B16" s="2" t="s">
        <v>227</v>
      </c>
      <c r="C16" s="3">
        <f>299315515989/1463088739020</f>
        <v>0.20457782771910765</v>
      </c>
      <c r="D16" s="2" t="s">
        <v>11</v>
      </c>
      <c r="E16" s="1" t="s">
        <v>849</v>
      </c>
    </row>
    <row r="17" spans="1:5" ht="42" x14ac:dyDescent="0.15">
      <c r="A17" s="2" t="s">
        <v>12</v>
      </c>
      <c r="B17" s="2" t="s">
        <v>22</v>
      </c>
      <c r="C17" s="3">
        <f>299315515989/7088250300000</f>
        <v>4.2226995848185553E-2</v>
      </c>
      <c r="D17" s="2" t="s">
        <v>11</v>
      </c>
      <c r="E17" s="1" t="s">
        <v>849</v>
      </c>
    </row>
    <row r="18" spans="1:5" ht="409.6" x14ac:dyDescent="0.15">
      <c r="A18" s="2" t="s">
        <v>12</v>
      </c>
      <c r="B18" s="2" t="s">
        <v>63</v>
      </c>
      <c r="C18" s="2" t="s">
        <v>64</v>
      </c>
      <c r="D18" s="2" t="s">
        <v>354</v>
      </c>
      <c r="E18" s="1" t="s">
        <v>844</v>
      </c>
    </row>
    <row r="19" spans="1:5" ht="154" x14ac:dyDescent="0.15">
      <c r="A19" s="2" t="s">
        <v>12</v>
      </c>
      <c r="B19" s="2" t="s">
        <v>229</v>
      </c>
      <c r="C19" s="2" t="s">
        <v>355</v>
      </c>
      <c r="D19" s="2" t="s">
        <v>11</v>
      </c>
      <c r="E19" s="1" t="s">
        <v>767</v>
      </c>
    </row>
    <row r="20" spans="1:5" ht="98" x14ac:dyDescent="0.15">
      <c r="A20" s="2" t="s">
        <v>231</v>
      </c>
      <c r="B20" s="2" t="s">
        <v>232</v>
      </c>
      <c r="C20" s="2" t="s">
        <v>356</v>
      </c>
      <c r="D20" s="2" t="s">
        <v>11</v>
      </c>
      <c r="E20" s="1" t="s">
        <v>946</v>
      </c>
    </row>
    <row r="21" spans="1:5" ht="56" x14ac:dyDescent="0.15">
      <c r="A21" s="2" t="s">
        <v>231</v>
      </c>
      <c r="B21" s="2" t="s">
        <v>234</v>
      </c>
      <c r="C21" s="2" t="s">
        <v>357</v>
      </c>
      <c r="D21" s="2" t="s">
        <v>11</v>
      </c>
      <c r="E21" s="1" t="s">
        <v>947</v>
      </c>
    </row>
    <row r="22" spans="1:5" ht="280" x14ac:dyDescent="0.15">
      <c r="A22" s="2" t="s">
        <v>231</v>
      </c>
      <c r="B22" s="2" t="s">
        <v>236</v>
      </c>
      <c r="C22" s="2" t="s">
        <v>64</v>
      </c>
      <c r="D22" s="2" t="s">
        <v>358</v>
      </c>
      <c r="E22" s="1" t="s">
        <v>948</v>
      </c>
    </row>
    <row r="23" spans="1:5" ht="42" x14ac:dyDescent="0.15">
      <c r="A23" s="2" t="s">
        <v>231</v>
      </c>
      <c r="B23" s="2" t="s">
        <v>238</v>
      </c>
      <c r="C23" s="2" t="s">
        <v>239</v>
      </c>
      <c r="D23" s="2" t="s">
        <v>11</v>
      </c>
      <c r="E23" s="1" t="s">
        <v>949</v>
      </c>
    </row>
    <row r="24" spans="1:5" ht="98" x14ac:dyDescent="0.15">
      <c r="A24" s="2" t="s">
        <v>231</v>
      </c>
      <c r="B24" s="2" t="s">
        <v>241</v>
      </c>
      <c r="C24" s="2" t="s">
        <v>252</v>
      </c>
      <c r="D24" s="2" t="s">
        <v>11</v>
      </c>
      <c r="E24" s="1" t="s">
        <v>946</v>
      </c>
    </row>
    <row r="25" spans="1:5" ht="154" x14ac:dyDescent="0.15">
      <c r="A25" s="2" t="s">
        <v>231</v>
      </c>
      <c r="B25" s="2" t="s">
        <v>242</v>
      </c>
      <c r="C25" s="1" t="s">
        <v>768</v>
      </c>
      <c r="D25" s="2" t="s">
        <v>11</v>
      </c>
      <c r="E25" s="1" t="s">
        <v>769</v>
      </c>
    </row>
    <row r="26" spans="1:5" ht="56" x14ac:dyDescent="0.15">
      <c r="A26" s="2" t="s">
        <v>243</v>
      </c>
      <c r="B26" s="2" t="s">
        <v>244</v>
      </c>
      <c r="C26" s="2" t="s">
        <v>359</v>
      </c>
      <c r="D26" s="2" t="s">
        <v>11</v>
      </c>
      <c r="E26" s="1" t="s">
        <v>950</v>
      </c>
    </row>
    <row r="27" spans="1:5" ht="210" x14ac:dyDescent="0.15">
      <c r="A27" s="2" t="s">
        <v>243</v>
      </c>
      <c r="B27" s="2" t="s">
        <v>246</v>
      </c>
      <c r="C27" s="2" t="s">
        <v>360</v>
      </c>
      <c r="D27" s="2" t="s">
        <v>11</v>
      </c>
      <c r="E27" s="1" t="s">
        <v>770</v>
      </c>
    </row>
    <row r="28" spans="1:5" ht="196" x14ac:dyDescent="0.15">
      <c r="A28" s="2" t="s">
        <v>243</v>
      </c>
      <c r="B28" s="2" t="s">
        <v>248</v>
      </c>
      <c r="C28" s="2" t="s">
        <v>64</v>
      </c>
      <c r="D28" s="2" t="s">
        <v>361</v>
      </c>
      <c r="E28" s="1" t="s">
        <v>950</v>
      </c>
    </row>
    <row r="29" spans="1:5" ht="42" x14ac:dyDescent="0.15">
      <c r="A29" s="2" t="s">
        <v>243</v>
      </c>
      <c r="B29" s="2" t="s">
        <v>250</v>
      </c>
      <c r="C29" s="2" t="s">
        <v>239</v>
      </c>
      <c r="D29" s="2" t="s">
        <v>11</v>
      </c>
      <c r="E29" s="1" t="s">
        <v>951</v>
      </c>
    </row>
    <row r="30" spans="1:5" ht="56" x14ac:dyDescent="0.15">
      <c r="A30" s="2" t="s">
        <v>243</v>
      </c>
      <c r="B30" s="2" t="s">
        <v>251</v>
      </c>
      <c r="C30" s="2" t="s">
        <v>167</v>
      </c>
      <c r="D30" s="2" t="s">
        <v>11</v>
      </c>
      <c r="E30" s="1" t="s">
        <v>950</v>
      </c>
    </row>
    <row r="31" spans="1:5" ht="182" x14ac:dyDescent="0.15">
      <c r="A31" s="2" t="s">
        <v>243</v>
      </c>
      <c r="B31" s="2" t="s">
        <v>253</v>
      </c>
      <c r="C31" s="1" t="s">
        <v>771</v>
      </c>
      <c r="D31" s="2" t="s">
        <v>11</v>
      </c>
      <c r="E31" s="1" t="s">
        <v>772</v>
      </c>
    </row>
    <row r="32" spans="1:5" ht="42" x14ac:dyDescent="0.15">
      <c r="A32" s="2" t="s">
        <v>243</v>
      </c>
      <c r="B32" s="2" t="s">
        <v>330</v>
      </c>
      <c r="C32" s="2" t="s">
        <v>362</v>
      </c>
      <c r="D32" s="2" t="s">
        <v>11</v>
      </c>
      <c r="E32" s="1" t="s">
        <v>952</v>
      </c>
    </row>
    <row r="33" spans="1:5" ht="140" x14ac:dyDescent="0.15">
      <c r="A33" s="2" t="s">
        <v>243</v>
      </c>
      <c r="B33" s="2" t="s">
        <v>332</v>
      </c>
      <c r="C33" s="2" t="s">
        <v>363</v>
      </c>
      <c r="D33" s="2" t="s">
        <v>11</v>
      </c>
      <c r="E33" s="1" t="s">
        <v>773</v>
      </c>
    </row>
    <row r="34" spans="1:5" ht="409.6" x14ac:dyDescent="0.15">
      <c r="A34" s="2" t="s">
        <v>243</v>
      </c>
      <c r="B34" s="2" t="s">
        <v>334</v>
      </c>
      <c r="C34" s="2" t="s">
        <v>64</v>
      </c>
      <c r="D34" s="2" t="s">
        <v>364</v>
      </c>
      <c r="E34" s="1" t="s">
        <v>953</v>
      </c>
    </row>
    <row r="35" spans="1:5" ht="42" x14ac:dyDescent="0.15">
      <c r="A35" s="2" t="s">
        <v>243</v>
      </c>
      <c r="B35" s="2" t="s">
        <v>336</v>
      </c>
      <c r="C35" s="2" t="s">
        <v>239</v>
      </c>
      <c r="D35" s="2" t="s">
        <v>11</v>
      </c>
      <c r="E35" s="1" t="s">
        <v>953</v>
      </c>
    </row>
    <row r="36" spans="1:5" ht="42" x14ac:dyDescent="0.15">
      <c r="A36" s="2" t="s">
        <v>243</v>
      </c>
      <c r="B36" s="2" t="s">
        <v>337</v>
      </c>
      <c r="C36" s="2" t="s">
        <v>252</v>
      </c>
      <c r="D36" s="2" t="s">
        <v>11</v>
      </c>
      <c r="E36" s="1" t="s">
        <v>953</v>
      </c>
    </row>
    <row r="37" spans="1:5" ht="168" x14ac:dyDescent="0.15">
      <c r="A37" s="2" t="s">
        <v>243</v>
      </c>
      <c r="B37" s="2" t="s">
        <v>338</v>
      </c>
      <c r="C37" s="2" t="s">
        <v>365</v>
      </c>
      <c r="D37" s="2" t="s">
        <v>11</v>
      </c>
      <c r="E37" s="1" t="s">
        <v>774</v>
      </c>
    </row>
  </sheetData>
  <conditionalFormatting sqref="K1:L1003 M1:O4 M6:O1003">
    <cfRule type="cellIs" dxfId="31" priority="1" operator="equal">
      <formula>"TRUE"</formula>
    </cfRule>
  </conditionalFormatting>
  <conditionalFormatting sqref="K1:L1003 M1:O4 M6:O1003">
    <cfRule type="cellIs" dxfId="30"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24</vt:i4>
      </vt:variant>
    </vt:vector>
  </HeadingPairs>
  <TitlesOfParts>
    <vt:vector size="24" baseType="lpstr">
      <vt:lpstr>Executive Overview</vt:lpstr>
      <vt:lpstr>Presidency</vt:lpstr>
      <vt:lpstr>Ministries Overview</vt:lpstr>
      <vt:lpstr>Min. of Governance</vt:lpstr>
      <vt:lpstr>Min. of Foreign Affairs</vt:lpstr>
      <vt:lpstr>Min. of Defense</vt:lpstr>
      <vt:lpstr>Min. of the Navy</vt:lpstr>
      <vt:lpstr>Min. of Finance &amp; Public Credit</vt:lpstr>
      <vt:lpstr>Min. of Welfare</vt:lpstr>
      <vt:lpstr>Min. of Env. &amp; Natural Resource</vt:lpstr>
      <vt:lpstr>Min. of Energy</vt:lpstr>
      <vt:lpstr>Min. of Economy</vt:lpstr>
      <vt:lpstr>Min. of Agriculture &amp; Rural Dev</vt:lpstr>
      <vt:lpstr>Min. of Infra., Comms. &amp; Transp</vt:lpstr>
      <vt:lpstr>Min. of Labor &amp; Social Welfare</vt:lpstr>
      <vt:lpstr>Min. of Agrarian, Territorial</vt:lpstr>
      <vt:lpstr>Min. of Public Education</vt:lpstr>
      <vt:lpstr>Min. of Culture</vt:lpstr>
      <vt:lpstr>Min. of Tourism</vt:lpstr>
      <vt:lpstr>Min. of Civil Service</vt:lpstr>
      <vt:lpstr>Legal Counsel of the Fed. Exec.</vt:lpstr>
      <vt:lpstr>Min. of Security &amp; Civilian Pro</vt:lpstr>
      <vt:lpstr>Min. of Health</vt:lpstr>
      <vt:lpstr>Body of Law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Felipe Lobo Koerich</cp:lastModifiedBy>
  <dcterms:modified xsi:type="dcterms:W3CDTF">2022-09-28T01:31:20Z</dcterms:modified>
</cp:coreProperties>
</file>